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Registre" sheetId="2" state="visible" r:id="rId4"/>
    <sheet name="Exemple" sheetId="3" state="visible" r:id="rId5"/>
    <sheet name="Sources" sheetId="4" state="visible" r:id="rId6"/>
    <sheet name="Listes" sheetId="5" state="visible" r:id="rId7"/>
  </sheets>
  <definedNames>
    <definedName function="false" hidden="false" localSheetId="2" name="_xlnm.Print_Titles" vbProcedure="false">Exemple!$10:$10</definedName>
    <definedName function="false" hidden="false" localSheetId="1" name="_xlnm.Print_Titles" vbProcedure="false">Registre!$10:$10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<sst xmlns="http://schemas.openxmlformats.org/spreadsheetml/2006/main" count="157" uniqueCount="103">
  <si>
    <t xml:space="preserve">K-li-T · Modèle ISO 9001:2026 · Paragraphe 6.1.3</t>
  </si>
  <si>
    <t xml:space="preserve">Registre des opportunités : détecter, évaluer, décider, suivre</t>
  </si>
  <si>
    <t xml:space="preserve">Ce classeur est le pendant positif du tableau des risques : vous repérez ce qui pourrait améliorer vos résultats, vous l’évaluez (gain, effort, délai), vous décidez (action, veille ou non retenu), puis vous comparez le résultat à l’attente. Ne pas donner suite à une idée est une décision, à condition de la noter.</t>
  </si>
  <si>
    <t xml:space="preserve">Mode d’emploi</t>
  </si>
  <si>
    <t xml:space="preserve">1.  Détecter. Reprenez chaque enjeu favorable et chaque attente nouvelle de vos analyses de contexte et de parties intéressées, et posez la question : « Qu’est-ce que cela nous permettrait de faire de mieux ? ». Notez les idées sans les juger.</t>
  </si>
  <si>
    <t xml:space="preserve">2.  Évaluer. Pour chaque idée, choisissez un niveau de gain, un niveau d’effort et un délai. La colonne « Lecture rapide » donne une indication calculée : la décision reste la vôtre.</t>
  </si>
  <si>
    <t xml:space="preserve">3.  Décider. Trois réponses : Action (on y va), Veille (on attend et on réexamine) ou Non retenu (décision notée avec son motif). Une action retenue reçoit un responsable, une échéance et un critère de réussite.</t>
  </si>
  <si>
    <t xml:space="preserve">4.  Suivre. Comparez le résultat à l’attente à la date du bilan, puis rapportez-le en revue de direction, qui examine l’efficacité des actions menées sur les opportunités (9.3.2 h).</t>
  </si>
  <si>
    <t xml:space="preserve">Code couleur</t>
  </si>
  <si>
    <t xml:space="preserve">Cellule blanche : à remplir.</t>
  </si>
  <si>
    <t xml:space="preserve">Cellule verte : calculée automatiquement, ne pas modifier.</t>
  </si>
  <si>
    <t xml:space="preserve">Cellule crème : libellé ou rappel de la norme.</t>
  </si>
  <si>
    <t xml:space="preserve">Contenu du fichier</t>
  </si>
  <si>
    <t xml:space="preserve">•  Registre : le tableau à remplir (20 lignes), avec lecture rapide et alertes.</t>
  </si>
  <si>
    <t xml:space="preserve">•  Exemple : un atelier d’usinage de trente personnes (fictif).</t>
  </si>
  <si>
    <t xml:space="preserve">•  Sources : cinq sources où chercher des opportunités (annexe A, A.6.1.3).</t>
  </si>
  <si>
    <t xml:space="preserve">•  Listes : contenu des menus déroulants, modifiable.</t>
  </si>
  <si>
    <t xml:space="preserve">Pour aller plus loin</t>
  </si>
  <si>
    <t xml:space="preserve">L’article qui accompagne ce modèle : k-li-t.com/opportunites-iso-9001-2026/</t>
  </si>
  <si>
    <t xml:space="preserve">Ce modèle s’appuie sur le texte de l’EN ISO 9001:2026 (septembre 2026), reformulé avec nos propres mots. Seul le texte officiel fait foi. Les exemples sont fictifs : ils montrent le niveau de précision utile, ils ne sont pas à recopier.</t>
  </si>
  <si>
    <t xml:space="preserve">Registre des opportunités</t>
  </si>
  <si>
    <t xml:space="preserve">Une opportunité est une circonstance favorable, pas un objectif : l’objectif est ce que vous décidez d’atteindre.</t>
  </si>
  <si>
    <t xml:space="preserve">Opportunités inscrites</t>
  </si>
  <si>
    <t xml:space="preserve">Actions décidées</t>
  </si>
  <si>
    <t xml:space="preserve">En veille</t>
  </si>
  <si>
    <t xml:space="preserve">Non retenues</t>
  </si>
  <si>
    <t xml:space="preserve">Actions sans responsable ou sans critère de réussite</t>
  </si>
  <si>
    <t xml:space="preserve">N°</t>
  </si>
  <si>
    <t xml:space="preserve">Opportunité</t>
  </si>
  <si>
    <t xml:space="preserve">Source</t>
  </si>
  <si>
    <t xml:space="preserve">Origine (enjeu, partie intéressée, résultat)</t>
  </si>
  <si>
    <t xml:space="preserve">Gain attendu</t>
  </si>
  <si>
    <t xml:space="preserve">Niveau de gain</t>
  </si>
  <si>
    <t xml:space="preserve">Effort</t>
  </si>
  <si>
    <t xml:space="preserve">Délai</t>
  </si>
  <si>
    <t xml:space="preserve">Lecture rapide (indicative)</t>
  </si>
  <si>
    <t xml:space="preserve">Décision</t>
  </si>
  <si>
    <t xml:space="preserve">Action décidée, point de veille ou motif</t>
  </si>
  <si>
    <t xml:space="preserve">Responsable</t>
  </si>
  <si>
    <t xml:space="preserve">Échéance</t>
  </si>
  <si>
    <t xml:space="preserve">Critère de réussite</t>
  </si>
  <si>
    <t xml:space="preserve">Résultat obtenu au bilan</t>
  </si>
  <si>
    <t xml:space="preserve">Date du bilan</t>
  </si>
  <si>
    <t xml:space="preserve">Registre des opportunités (exemple fictif)</t>
  </si>
  <si>
    <t xml:space="preserve">Répondre aux demandes de pièces de petite série d'un nouveau secteur</t>
  </si>
  <si>
    <t xml:space="preserve">Marché et clients</t>
  </si>
  <si>
    <t xml:space="preserve">Secteur qui recrute des sous-traitants ; dépendance à un client</t>
  </si>
  <si>
    <t xml:space="preserve">Nouveau chiffre d'affaires, moindre dépendance à un client</t>
  </si>
  <si>
    <t xml:space="preserve">Élevé</t>
  </si>
  <si>
    <t xml:space="preserve">Moyen</t>
  </si>
  <si>
    <t xml:space="preserve">Moyen (6 à 18 mois)</t>
  </si>
  <si>
    <t xml:space="preserve">Action</t>
  </si>
  <si>
    <t xml:space="preserve">Offre pilote avec deux prospects, responsable commercial, fin du semestre</t>
  </si>
  <si>
    <t xml:space="preserve">Responsable commercial</t>
  </si>
  <si>
    <t xml:space="preserve">Deux commandes pilotes signées</t>
  </si>
  <si>
    <t xml:space="preserve">Tracer les lots par code-barres au lieu du papier</t>
  </si>
  <si>
    <t xml:space="preserve">Technologies</t>
  </si>
  <si>
    <t xml:space="preserve">Réclamations : recherche de lots trop lente</t>
  </si>
  <si>
    <t xml:space="preserve">Moins d'erreurs, recherche plus rapide en cas de réclamation</t>
  </si>
  <si>
    <t xml:space="preserve">Court (moins de 6 mois)</t>
  </si>
  <si>
    <t xml:space="preserve">Essai sur un atelier, puis généralisation si les erreurs baissent</t>
  </si>
  <si>
    <t xml:space="preserve">Responsable production</t>
  </si>
  <si>
    <t xml:space="preserve">Moins d’erreurs de lot sur l’atelier d’essai</t>
  </si>
  <si>
    <t xml:space="preserve">Valoriser la maîtrise d'un procédé difficile auprès des donneurs d'ordre</t>
  </si>
  <si>
    <t xml:space="preserve">Compétences</t>
  </si>
  <si>
    <t xml:space="preserve">Point fort cité dans les enquêtes de satisfaction</t>
  </si>
  <si>
    <t xml:space="preserve">Positionnement, prix</t>
  </si>
  <si>
    <t xml:space="preserve">Faible</t>
  </si>
  <si>
    <t xml:space="preserve">Fiche de référence présentée aux clients clés</t>
  </si>
  <si>
    <t xml:space="preserve">Dirigeant</t>
  </si>
  <si>
    <t xml:space="preserve">Fiche de référence présentée à tous les clients clés</t>
  </si>
  <si>
    <t xml:space="preserve">Demande éventuelle d'un référentiel sectoriel complémentaire</t>
  </si>
  <si>
    <t xml:space="preserve">Réglementation</t>
  </si>
  <si>
    <t xml:space="preserve">Évolution des exigences de certains marchés</t>
  </si>
  <si>
    <t xml:space="preserve">Accès à un marché</t>
  </si>
  <si>
    <t xml:space="preserve">Long (plus de 18 mois)</t>
  </si>
  <si>
    <t xml:space="preserve">Veille</t>
  </si>
  <si>
    <t xml:space="preserve">Réexamen à la prochaine revue de direction</t>
  </si>
  <si>
    <t xml:space="preserve">Équipement très spécifique pour un seul client</t>
  </si>
  <si>
    <t xml:space="preserve">Demande d’un seul client</t>
  </si>
  <si>
    <t xml:space="preserve">Marge incertaine</t>
  </si>
  <si>
    <t xml:space="preserve">Non retenu</t>
  </si>
  <si>
    <t xml:space="preserve">Retour sur investissement trop incertain</t>
  </si>
  <si>
    <t xml:space="preserve">Où chercher des opportunités ?</t>
  </si>
  <si>
    <t xml:space="preserve">L’annexe A (A.6.1.3) indique de regarder le contexte externe et interne, les attentes des parties intéressées, les capacités de l’organisme et les résultats de la surveillance et de la mesure.</t>
  </si>
  <si>
    <t xml:space="preserve">Ce qu’on y cherche</t>
  </si>
  <si>
    <t xml:space="preserve">Le marché et les clients</t>
  </si>
  <si>
    <t xml:space="preserve">Un nouveau besoin, un secteur qui recrute des sous-traitants, une demande récurrente que vous ne satisfaites pas encore.</t>
  </si>
  <si>
    <t xml:space="preserve">Les technologies</t>
  </si>
  <si>
    <t xml:space="preserve">Mesure automatisée, traçabilité numérique, nouvelle machine ou nouveau procédé.</t>
  </si>
  <si>
    <t xml:space="preserve">La réglementation</t>
  </si>
  <si>
    <t xml:space="preserve">Une nouvelle exigence qui crée une barrière à l’entrée dont vous pouvez tirer parti.</t>
  </si>
  <si>
    <t xml:space="preserve">Les compétences</t>
  </si>
  <si>
    <t xml:space="preserve">Un savoir-faire que vous maîtrisez et que vous ne valorisez pas.</t>
  </si>
  <si>
    <t xml:space="preserve">Vos résultats</t>
  </si>
  <si>
    <t xml:space="preserve">Un indicateur favorable, un point fort cité dans les enquêtes de satisfaction, un processus plus performant qu’attendu.</t>
  </si>
  <si>
    <t xml:space="preserve">Le climat</t>
  </si>
  <si>
    <t xml:space="preserve">Procédés plus sobres en énergie, offre de produits plus durables, clients sensibles à ces critères.</t>
  </si>
  <si>
    <t xml:space="preserve">K-li-T · Listes déroulantes (modifiables)</t>
  </si>
  <si>
    <t xml:space="preserve">Ces listes alimentent les menus déroulants des autres onglets. Vous pouvez en modifier le contenu.</t>
  </si>
  <si>
    <t xml:space="preserve">Sources</t>
  </si>
  <si>
    <t xml:space="preserve">Niveaux</t>
  </si>
  <si>
    <t xml:space="preserve">Résultats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</si>
</sst>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5"/>
      <color rgb="FF1A1816"/>
      <name val="Arial"/>
      <family val="0"/>
      <charset val="1"/>
    </font>
    <font>
      <sz val="10"/>
      <color rgb="FF1A1816"/>
      <name val="Arial"/>
      <family val="0"/>
      <charset val="1"/>
    </font>
    <font>
      <b val="true"/>
      <sz val="11"/>
      <color rgb="FFB83E24"/>
      <name val="Arial"/>
      <family val="0"/>
      <charset val="1"/>
    </font>
    <font>
      <i val="true"/>
      <sz val="9"/>
      <color rgb="FF5F5850"/>
      <name val="Arial"/>
      <family val="0"/>
      <charset val="1"/>
    </font>
    <font>
      <i val="true"/>
      <sz val="10"/>
      <color rgb="FF5F5850"/>
      <name val="Arial"/>
      <family val="0"/>
      <charset val="1"/>
    </font>
    <font>
      <b val="true"/>
      <sz val="10"/>
      <color rgb="FF1A1816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8593C"/>
        <bgColor rgb="FFB83E24"/>
      </patternFill>
    </fill>
    <fill>
      <patternFill patternType="solid">
        <fgColor rgb="FFFFFFFF"/>
        <bgColor rgb="FFFBFAF7"/>
      </patternFill>
    </fill>
    <fill>
      <patternFill patternType="solid">
        <fgColor rgb="FFDCF1E9"/>
        <bgColor rgb="FFE6E0D6"/>
      </patternFill>
    </fill>
    <fill>
      <patternFill patternType="solid">
        <fgColor rgb="FFFBFA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593C"/>
      </bottom>
      <diagonal/>
    </border>
    <border diagonalUp="false" diagonalDown="false">
      <left style="thin">
        <color rgb="FFE6E0D6"/>
      </left>
      <right style="thin">
        <color rgb="FFE6E0D6"/>
      </right>
      <top style="thin">
        <color rgb="FFE6E0D6"/>
      </top>
      <bottom style="thin">
        <color rgb="FFE6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color rgb="FF1A1816"/>
      </font>
      <fill>
        <patternFill>
          <bgColor rgb="FFDCF1E9"/>
        </patternFill>
      </fill>
    </dxf>
    <dxf>
      <font>
        <name val="Arial"/>
        <charset val="1"/>
        <family val="0"/>
        <color rgb="FF1A1816"/>
      </font>
      <fill>
        <patternFill>
          <bgColor rgb="FFFDEFC8"/>
        </patternFill>
      </fill>
    </dxf>
    <dxf>
      <font>
        <name val="Arial"/>
        <charset val="1"/>
        <family val="0"/>
        <color rgb="FF1A1816"/>
      </font>
      <fill>
        <patternFill>
          <bgColor rgb="FFFBE6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FC8"/>
      <rgbColor rgb="FFDCF1E9"/>
      <rgbColor rgb="FF660066"/>
      <rgbColor rgb="FFFF8080"/>
      <rgbColor rgb="FF0066CC"/>
      <rgbColor rgb="FFE6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7"/>
      <rgbColor rgb="FFCCFFCC"/>
      <rgbColor rgb="FFFBE6D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3C"/>
      <rgbColor rgb="FF5F5850"/>
      <rgbColor rgb="FF969696"/>
      <rgbColor rgb="FF003366"/>
      <rgbColor rgb="FF1D9E75"/>
      <rgbColor rgb="FF003300"/>
      <rgbColor rgb="FF1A1816"/>
      <rgbColor rgb="FFB83E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1</v>
      </c>
    </row>
    <row r="5" customFormat="false" ht="43.5" hidden="false" customHeight="true" outlineLevel="0" collapsed="false">
      <c r="B5" s="4" t="s">
        <v>2</v>
      </c>
    </row>
    <row r="7" customFormat="false" ht="19.5" hidden="false" customHeight="true" outlineLevel="0" collapsed="false">
      <c r="B7" s="5" t="s">
        <v>3</v>
      </c>
    </row>
    <row r="8" customFormat="false" ht="30" hidden="false" customHeight="true" outlineLevel="0" collapsed="false">
      <c r="B8" s="4" t="s">
        <v>4</v>
      </c>
    </row>
    <row r="9" customFormat="false" ht="30" hidden="false" customHeight="true" outlineLevel="0" collapsed="false">
      <c r="B9" s="4" t="s">
        <v>5</v>
      </c>
    </row>
    <row r="10" customFormat="false" ht="30" hidden="false" customHeight="true" outlineLevel="0" collapsed="false">
      <c r="B10" s="4" t="s">
        <v>6</v>
      </c>
    </row>
    <row r="11" customFormat="false" ht="30" hidden="false" customHeight="true" outlineLevel="0" collapsed="false">
      <c r="B11" s="4" t="s">
        <v>7</v>
      </c>
    </row>
    <row r="13" customFormat="false" ht="19.5" hidden="false" customHeight="true" outlineLevel="0" collapsed="false">
      <c r="B13" s="5" t="s">
        <v>8</v>
      </c>
    </row>
    <row r="14" customFormat="false" ht="18" hidden="false" customHeight="true" outlineLevel="0" collapsed="false">
      <c r="B14" s="6" t="s">
        <v>9</v>
      </c>
    </row>
    <row r="15" customFormat="false" ht="18" hidden="false" customHeight="true" outlineLevel="0" collapsed="false">
      <c r="B15" s="7" t="s">
        <v>10</v>
      </c>
    </row>
    <row r="16" customFormat="false" ht="18" hidden="false" customHeight="true" outlineLevel="0" collapsed="false">
      <c r="B16" s="8" t="s">
        <v>11</v>
      </c>
    </row>
    <row r="18" customFormat="false" ht="19.5" hidden="false" customHeight="true" outlineLevel="0" collapsed="false">
      <c r="B18" s="5" t="s">
        <v>12</v>
      </c>
    </row>
    <row r="19" customFormat="false" ht="16.5" hidden="false" customHeight="true" outlineLevel="0" collapsed="false">
      <c r="B19" s="4" t="s">
        <v>13</v>
      </c>
    </row>
    <row r="20" customFormat="false" ht="16.5" hidden="false" customHeight="true" outlineLevel="0" collapsed="false">
      <c r="B20" s="4" t="s">
        <v>14</v>
      </c>
    </row>
    <row r="21" customFormat="false" ht="16.5" hidden="false" customHeight="true" outlineLevel="0" collapsed="false">
      <c r="B21" s="4" t="s">
        <v>15</v>
      </c>
    </row>
    <row r="22" customFormat="false" ht="16.5" hidden="false" customHeight="true" outlineLevel="0" collapsed="false">
      <c r="B22" s="4" t="s">
        <v>16</v>
      </c>
    </row>
    <row r="24" customFormat="false" ht="19.5" hidden="false" customHeight="true" outlineLevel="0" collapsed="false">
      <c r="B24" s="5" t="s">
        <v>17</v>
      </c>
    </row>
    <row r="25" customFormat="false" ht="16.5" hidden="false" customHeight="true" outlineLevel="0" collapsed="false">
      <c r="B25" s="4" t="s">
        <v>18</v>
      </c>
    </row>
    <row r="27" customFormat="false" ht="30" hidden="false" customHeight="true" outlineLevel="0" collapsed="false">
      <c r="B27" s="9" t="s">
        <v>19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P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24"/>
    <col collapsed="false" customWidth="true" hidden="false" outlineLevel="0" max="5" min="5" style="0" width="30"/>
    <col collapsed="false" customWidth="true" hidden="false" outlineLevel="0" max="7" min="6" style="0" width="10"/>
    <col collapsed="false" customWidth="true" hidden="false" outlineLevel="0" max="9" min="8" style="0" width="16"/>
    <col collapsed="false" customWidth="true" hidden="false" outlineLevel="0" max="10" min="10" style="0" width="12"/>
    <col collapsed="false" customWidth="true" hidden="false" outlineLevel="0" max="11" min="11" style="0" width="36"/>
    <col collapsed="false" customWidth="true" hidden="false" outlineLevel="0" max="12" min="12" style="0" width="16"/>
    <col collapsed="false" customWidth="true" hidden="false" outlineLevel="0" max="13" min="13" style="0" width="12"/>
    <col collapsed="false" customWidth="true" hidden="false" outlineLevel="0" max="15" min="14" style="0" width="26"/>
    <col collapsed="false" customWidth="true" hidden="false" outlineLevel="0" max="16" min="16" style="0" width="12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5.5" hidden="false" customHeight="true" outlineLevel="0" collapsed="false">
      <c r="A2" s="3" t="s">
        <v>20</v>
      </c>
    </row>
    <row r="3" customFormat="false" ht="15" hidden="false" customHeight="false" outlineLevel="0" collapsed="false">
      <c r="A3" s="10" t="s">
        <v>21</v>
      </c>
    </row>
    <row r="4" customFormat="false" ht="18" hidden="false" customHeight="true" outlineLevel="0" collapsed="false">
      <c r="B4" s="11" t="s">
        <v>22</v>
      </c>
      <c r="C4" s="12" t="n">
        <f aca="false">COUNTA(B11:B30)</f>
        <v>0</v>
      </c>
    </row>
    <row r="5" customFormat="false" ht="18" hidden="false" customHeight="true" outlineLevel="0" collapsed="false">
      <c r="B5" s="11" t="s">
        <v>23</v>
      </c>
      <c r="C5" s="12" t="n">
        <f aca="false">COUNTIF(J11:J30,"Action")</f>
        <v>0</v>
      </c>
    </row>
    <row r="6" customFormat="false" ht="18" hidden="false" customHeight="true" outlineLevel="0" collapsed="false">
      <c r="B6" s="11" t="s">
        <v>24</v>
      </c>
      <c r="C6" s="12" t="n">
        <f aca="false">COUNTIF(J11:J30,"Veille")</f>
        <v>0</v>
      </c>
    </row>
    <row r="7" customFormat="false" ht="18" hidden="false" customHeight="true" outlineLevel="0" collapsed="false">
      <c r="B7" s="11" t="s">
        <v>25</v>
      </c>
      <c r="C7" s="12" t="n">
        <f aca="false">COUNTIF(J11:J30,"Non retenu")</f>
        <v>0</v>
      </c>
    </row>
    <row r="8" customFormat="false" ht="30" hidden="false" customHeight="true" outlineLevel="0" collapsed="false">
      <c r="B8" s="11" t="s">
        <v>26</v>
      </c>
      <c r="C8" s="12" t="n">
        <f aca="false">SUMPRODUCT((J11:J30="Action")*((L11:L30="")+(N11:N30="")&gt;0))</f>
        <v>0</v>
      </c>
    </row>
    <row r="10" customFormat="false" ht="33.75" hidden="false" customHeight="true" outlineLevel="0" collapsed="false">
      <c r="A10" s="13" t="s">
        <v>27</v>
      </c>
      <c r="B10" s="13" t="s">
        <v>28</v>
      </c>
      <c r="C10" s="13" t="s">
        <v>29</v>
      </c>
      <c r="D10" s="13" t="s">
        <v>30</v>
      </c>
      <c r="E10" s="13" t="s">
        <v>31</v>
      </c>
      <c r="F10" s="13" t="s">
        <v>32</v>
      </c>
      <c r="G10" s="13" t="s">
        <v>33</v>
      </c>
      <c r="H10" s="13" t="s">
        <v>34</v>
      </c>
      <c r="I10" s="13" t="s">
        <v>35</v>
      </c>
      <c r="J10" s="13" t="s">
        <v>36</v>
      </c>
      <c r="K10" s="13" t="s">
        <v>37</v>
      </c>
      <c r="L10" s="13" t="s">
        <v>38</v>
      </c>
      <c r="M10" s="13" t="s">
        <v>39</v>
      </c>
      <c r="N10" s="13" t="s">
        <v>40</v>
      </c>
      <c r="O10" s="13" t="s">
        <v>41</v>
      </c>
      <c r="P10" s="13" t="s">
        <v>42</v>
      </c>
    </row>
    <row r="11" customFormat="false" ht="18" hidden="false" customHeight="true" outlineLevel="0" collapsed="false">
      <c r="A11" s="14" t="n">
        <v>1</v>
      </c>
      <c r="B11" s="15"/>
      <c r="C11" s="15"/>
      <c r="D11" s="15"/>
      <c r="E11" s="15"/>
      <c r="F11" s="16"/>
      <c r="G11" s="16"/>
      <c r="H11" s="16"/>
      <c r="I11" s="17" t="str">
        <f aca="false">IF(OR(F11="",G11=""),"",IF(IF(F11="Élevé",3,IF(F11="Moyen",2,1))-IF(G11="Élevé",3,IF(G11="Moyen",2,1))&gt;=1,"Piste favorable",IF(IF(F11="Élevé",3,IF(F11="Moyen",2,1))=IF(G11="Élevé",3,IF(G11="Moyen",2,1)),"À arbitrer","Peu favorable")))</f>
        <v/>
      </c>
      <c r="J11" s="16"/>
      <c r="K11" s="15"/>
      <c r="L11" s="15"/>
      <c r="M11" s="18"/>
      <c r="N11" s="15"/>
      <c r="O11" s="15"/>
      <c r="P11" s="18"/>
    </row>
    <row r="12" customFormat="false" ht="18" hidden="false" customHeight="true" outlineLevel="0" collapsed="false">
      <c r="A12" s="14" t="n">
        <v>2</v>
      </c>
      <c r="B12" s="15"/>
      <c r="C12" s="15"/>
      <c r="D12" s="15"/>
      <c r="E12" s="15"/>
      <c r="F12" s="16"/>
      <c r="G12" s="16"/>
      <c r="H12" s="16"/>
      <c r="I12" s="17" t="str">
        <f aca="false">IF(OR(F12="",G12=""),"",IF(IF(F12="Élevé",3,IF(F12="Moyen",2,1))-IF(G12="Élevé",3,IF(G12="Moyen",2,1))&gt;=1,"Piste favorable",IF(IF(F12="Élevé",3,IF(F12="Moyen",2,1))=IF(G12="Élevé",3,IF(G12="Moyen",2,1)),"À arbitrer","Peu favorable")))</f>
        <v/>
      </c>
      <c r="J12" s="16"/>
      <c r="K12" s="15"/>
      <c r="L12" s="15"/>
      <c r="M12" s="18"/>
      <c r="N12" s="15"/>
      <c r="O12" s="15"/>
      <c r="P12" s="18"/>
    </row>
    <row r="13" customFormat="false" ht="18" hidden="false" customHeight="true" outlineLevel="0" collapsed="false">
      <c r="A13" s="14" t="n">
        <v>3</v>
      </c>
      <c r="B13" s="15"/>
      <c r="C13" s="15"/>
      <c r="D13" s="15"/>
      <c r="E13" s="15"/>
      <c r="F13" s="16"/>
      <c r="G13" s="16"/>
      <c r="H13" s="16"/>
      <c r="I13" s="17" t="str">
        <f aca="false">IF(OR(F13="",G13=""),"",IF(IF(F13="Élevé",3,IF(F13="Moyen",2,1))-IF(G13="Élevé",3,IF(G13="Moyen",2,1))&gt;=1,"Piste favorable",IF(IF(F13="Élevé",3,IF(F13="Moyen",2,1))=IF(G13="Élevé",3,IF(G13="Moyen",2,1)),"À arbitrer","Peu favorable")))</f>
        <v/>
      </c>
      <c r="J13" s="16"/>
      <c r="K13" s="15"/>
      <c r="L13" s="15"/>
      <c r="M13" s="18"/>
      <c r="N13" s="15"/>
      <c r="O13" s="15"/>
      <c r="P13" s="18"/>
    </row>
    <row r="14" customFormat="false" ht="18" hidden="false" customHeight="true" outlineLevel="0" collapsed="false">
      <c r="A14" s="14" t="n">
        <v>4</v>
      </c>
      <c r="B14" s="15"/>
      <c r="C14" s="15"/>
      <c r="D14" s="15"/>
      <c r="E14" s="15"/>
      <c r="F14" s="16"/>
      <c r="G14" s="16"/>
      <c r="H14" s="16"/>
      <c r="I14" s="17" t="str">
        <f aca="false">IF(OR(F14="",G14=""),"",IF(IF(F14="Élevé",3,IF(F14="Moyen",2,1))-IF(G14="Élevé",3,IF(G14="Moyen",2,1))&gt;=1,"Piste favorable",IF(IF(F14="Élevé",3,IF(F14="Moyen",2,1))=IF(G14="Élevé",3,IF(G14="Moyen",2,1)),"À arbitrer","Peu favorable")))</f>
        <v/>
      </c>
      <c r="J14" s="16"/>
      <c r="K14" s="15"/>
      <c r="L14" s="15"/>
      <c r="M14" s="18"/>
      <c r="N14" s="15"/>
      <c r="O14" s="15"/>
      <c r="P14" s="18"/>
    </row>
    <row r="15" customFormat="false" ht="18" hidden="false" customHeight="true" outlineLevel="0" collapsed="false">
      <c r="A15" s="14" t="n">
        <v>5</v>
      </c>
      <c r="B15" s="15"/>
      <c r="C15" s="15"/>
      <c r="D15" s="15"/>
      <c r="E15" s="15"/>
      <c r="F15" s="16"/>
      <c r="G15" s="16"/>
      <c r="H15" s="16"/>
      <c r="I15" s="17" t="str">
        <f aca="false">IF(OR(F15="",G15=""),"",IF(IF(F15="Élevé",3,IF(F15="Moyen",2,1))-IF(G15="Élevé",3,IF(G15="Moyen",2,1))&gt;=1,"Piste favorable",IF(IF(F15="Élevé",3,IF(F15="Moyen",2,1))=IF(G15="Élevé",3,IF(G15="Moyen",2,1)),"À arbitrer","Peu favorable")))</f>
        <v/>
      </c>
      <c r="J15" s="16"/>
      <c r="K15" s="15"/>
      <c r="L15" s="15"/>
      <c r="M15" s="18"/>
      <c r="N15" s="15"/>
      <c r="O15" s="15"/>
      <c r="P15" s="18"/>
    </row>
    <row r="16" customFormat="false" ht="18" hidden="false" customHeight="true" outlineLevel="0" collapsed="false">
      <c r="A16" s="14" t="n">
        <v>6</v>
      </c>
      <c r="B16" s="15"/>
      <c r="C16" s="15"/>
      <c r="D16" s="15"/>
      <c r="E16" s="15"/>
      <c r="F16" s="16"/>
      <c r="G16" s="16"/>
      <c r="H16" s="16"/>
      <c r="I16" s="17" t="str">
        <f aca="false">IF(OR(F16="",G16=""),"",IF(IF(F16="Élevé",3,IF(F16="Moyen",2,1))-IF(G16="Élevé",3,IF(G16="Moyen",2,1))&gt;=1,"Piste favorable",IF(IF(F16="Élevé",3,IF(F16="Moyen",2,1))=IF(G16="Élevé",3,IF(G16="Moyen",2,1)),"À arbitrer","Peu favorable")))</f>
        <v/>
      </c>
      <c r="J16" s="16"/>
      <c r="K16" s="15"/>
      <c r="L16" s="15"/>
      <c r="M16" s="18"/>
      <c r="N16" s="15"/>
      <c r="O16" s="15"/>
      <c r="P16" s="18"/>
    </row>
    <row r="17" customFormat="false" ht="18" hidden="false" customHeight="true" outlineLevel="0" collapsed="false">
      <c r="A17" s="14" t="n">
        <v>7</v>
      </c>
      <c r="B17" s="15"/>
      <c r="C17" s="15"/>
      <c r="D17" s="15"/>
      <c r="E17" s="15"/>
      <c r="F17" s="16"/>
      <c r="G17" s="16"/>
      <c r="H17" s="16"/>
      <c r="I17" s="17" t="str">
        <f aca="false">IF(OR(F17="",G17=""),"",IF(IF(F17="Élevé",3,IF(F17="Moyen",2,1))-IF(G17="Élevé",3,IF(G17="Moyen",2,1))&gt;=1,"Piste favorable",IF(IF(F17="Élevé",3,IF(F17="Moyen",2,1))=IF(G17="Élevé",3,IF(G17="Moyen",2,1)),"À arbitrer","Peu favorable")))</f>
        <v/>
      </c>
      <c r="J17" s="16"/>
      <c r="K17" s="15"/>
      <c r="L17" s="15"/>
      <c r="M17" s="18"/>
      <c r="N17" s="15"/>
      <c r="O17" s="15"/>
      <c r="P17" s="18"/>
    </row>
    <row r="18" customFormat="false" ht="18" hidden="false" customHeight="true" outlineLevel="0" collapsed="false">
      <c r="A18" s="14" t="n">
        <v>8</v>
      </c>
      <c r="B18" s="15"/>
      <c r="C18" s="15"/>
      <c r="D18" s="15"/>
      <c r="E18" s="15"/>
      <c r="F18" s="16"/>
      <c r="G18" s="16"/>
      <c r="H18" s="16"/>
      <c r="I18" s="17" t="str">
        <f aca="false">IF(OR(F18="",G18=""),"",IF(IF(F18="Élevé",3,IF(F18="Moyen",2,1))-IF(G18="Élevé",3,IF(G18="Moyen",2,1))&gt;=1,"Piste favorable",IF(IF(F18="Élevé",3,IF(F18="Moyen",2,1))=IF(G18="Élevé",3,IF(G18="Moyen",2,1)),"À arbitrer","Peu favorable")))</f>
        <v/>
      </c>
      <c r="J18" s="16"/>
      <c r="K18" s="15"/>
      <c r="L18" s="15"/>
      <c r="M18" s="18"/>
      <c r="N18" s="15"/>
      <c r="O18" s="15"/>
      <c r="P18" s="18"/>
    </row>
    <row r="19" customFormat="false" ht="18" hidden="false" customHeight="true" outlineLevel="0" collapsed="false">
      <c r="A19" s="14" t="n">
        <v>9</v>
      </c>
      <c r="B19" s="15"/>
      <c r="C19" s="15"/>
      <c r="D19" s="15"/>
      <c r="E19" s="15"/>
      <c r="F19" s="16"/>
      <c r="G19" s="16"/>
      <c r="H19" s="16"/>
      <c r="I19" s="17" t="str">
        <f aca="false">IF(OR(F19="",G19=""),"",IF(IF(F19="Élevé",3,IF(F19="Moyen",2,1))-IF(G19="Élevé",3,IF(G19="Moyen",2,1))&gt;=1,"Piste favorable",IF(IF(F19="Élevé",3,IF(F19="Moyen",2,1))=IF(G19="Élevé",3,IF(G19="Moyen",2,1)),"À arbitrer","Peu favorable")))</f>
        <v/>
      </c>
      <c r="J19" s="16"/>
      <c r="K19" s="15"/>
      <c r="L19" s="15"/>
      <c r="M19" s="18"/>
      <c r="N19" s="15"/>
      <c r="O19" s="15"/>
      <c r="P19" s="18"/>
    </row>
    <row r="20" customFormat="false" ht="18" hidden="false" customHeight="true" outlineLevel="0" collapsed="false">
      <c r="A20" s="14" t="n">
        <v>10</v>
      </c>
      <c r="B20" s="15"/>
      <c r="C20" s="15"/>
      <c r="D20" s="15"/>
      <c r="E20" s="15"/>
      <c r="F20" s="16"/>
      <c r="G20" s="16"/>
      <c r="H20" s="16"/>
      <c r="I20" s="17" t="str">
        <f aca="false">IF(OR(F20="",G20=""),"",IF(IF(F20="Élevé",3,IF(F20="Moyen",2,1))-IF(G20="Élevé",3,IF(G20="Moyen",2,1))&gt;=1,"Piste favorable",IF(IF(F20="Élevé",3,IF(F20="Moyen",2,1))=IF(G20="Élevé",3,IF(G20="Moyen",2,1)),"À arbitrer","Peu favorable")))</f>
        <v/>
      </c>
      <c r="J20" s="16"/>
      <c r="K20" s="15"/>
      <c r="L20" s="15"/>
      <c r="M20" s="18"/>
      <c r="N20" s="15"/>
      <c r="O20" s="15"/>
      <c r="P20" s="18"/>
    </row>
    <row r="21" customFormat="false" ht="18" hidden="false" customHeight="true" outlineLevel="0" collapsed="false">
      <c r="A21" s="14" t="n">
        <v>11</v>
      </c>
      <c r="B21" s="15"/>
      <c r="C21" s="15"/>
      <c r="D21" s="15"/>
      <c r="E21" s="15"/>
      <c r="F21" s="16"/>
      <c r="G21" s="16"/>
      <c r="H21" s="16"/>
      <c r="I21" s="17" t="str">
        <f aca="false">IF(OR(F21="",G21=""),"",IF(IF(F21="Élevé",3,IF(F21="Moyen",2,1))-IF(G21="Élevé",3,IF(G21="Moyen",2,1))&gt;=1,"Piste favorable",IF(IF(F21="Élevé",3,IF(F21="Moyen",2,1))=IF(G21="Élevé",3,IF(G21="Moyen",2,1)),"À arbitrer","Peu favorable")))</f>
        <v/>
      </c>
      <c r="J21" s="16"/>
      <c r="K21" s="15"/>
      <c r="L21" s="15"/>
      <c r="M21" s="18"/>
      <c r="N21" s="15"/>
      <c r="O21" s="15"/>
      <c r="P21" s="18"/>
    </row>
    <row r="22" customFormat="false" ht="18" hidden="false" customHeight="true" outlineLevel="0" collapsed="false">
      <c r="A22" s="14" t="n">
        <v>12</v>
      </c>
      <c r="B22" s="15"/>
      <c r="C22" s="15"/>
      <c r="D22" s="15"/>
      <c r="E22" s="15"/>
      <c r="F22" s="16"/>
      <c r="G22" s="16"/>
      <c r="H22" s="16"/>
      <c r="I22" s="17" t="str">
        <f aca="false">IF(OR(F22="",G22=""),"",IF(IF(F22="Élevé",3,IF(F22="Moyen",2,1))-IF(G22="Élevé",3,IF(G22="Moyen",2,1))&gt;=1,"Piste favorable",IF(IF(F22="Élevé",3,IF(F22="Moyen",2,1))=IF(G22="Élevé",3,IF(G22="Moyen",2,1)),"À arbitrer","Peu favorable")))</f>
        <v/>
      </c>
      <c r="J22" s="16"/>
      <c r="K22" s="15"/>
      <c r="L22" s="15"/>
      <c r="M22" s="18"/>
      <c r="N22" s="15"/>
      <c r="O22" s="15"/>
      <c r="P22" s="18"/>
    </row>
    <row r="23" customFormat="false" ht="18" hidden="false" customHeight="true" outlineLevel="0" collapsed="false">
      <c r="A23" s="14" t="n">
        <v>13</v>
      </c>
      <c r="B23" s="15"/>
      <c r="C23" s="15"/>
      <c r="D23" s="15"/>
      <c r="E23" s="15"/>
      <c r="F23" s="16"/>
      <c r="G23" s="16"/>
      <c r="H23" s="16"/>
      <c r="I23" s="17" t="str">
        <f aca="false">IF(OR(F23="",G23=""),"",IF(IF(F23="Élevé",3,IF(F23="Moyen",2,1))-IF(G23="Élevé",3,IF(G23="Moyen",2,1))&gt;=1,"Piste favorable",IF(IF(F23="Élevé",3,IF(F23="Moyen",2,1))=IF(G23="Élevé",3,IF(G23="Moyen",2,1)),"À arbitrer","Peu favorable")))</f>
        <v/>
      </c>
      <c r="J23" s="16"/>
      <c r="K23" s="15"/>
      <c r="L23" s="15"/>
      <c r="M23" s="18"/>
      <c r="N23" s="15"/>
      <c r="O23" s="15"/>
      <c r="P23" s="18"/>
    </row>
    <row r="24" customFormat="false" ht="18" hidden="false" customHeight="true" outlineLevel="0" collapsed="false">
      <c r="A24" s="14" t="n">
        <v>14</v>
      </c>
      <c r="B24" s="15"/>
      <c r="C24" s="15"/>
      <c r="D24" s="15"/>
      <c r="E24" s="15"/>
      <c r="F24" s="16"/>
      <c r="G24" s="16"/>
      <c r="H24" s="16"/>
      <c r="I24" s="17" t="str">
        <f aca="false">IF(OR(F24="",G24=""),"",IF(IF(F24="Élevé",3,IF(F24="Moyen",2,1))-IF(G24="Élevé",3,IF(G24="Moyen",2,1))&gt;=1,"Piste favorable",IF(IF(F24="Élevé",3,IF(F24="Moyen",2,1))=IF(G24="Élevé",3,IF(G24="Moyen",2,1)),"À arbitrer","Peu favorable")))</f>
        <v/>
      </c>
      <c r="J24" s="16"/>
      <c r="K24" s="15"/>
      <c r="L24" s="15"/>
      <c r="M24" s="18"/>
      <c r="N24" s="15"/>
      <c r="O24" s="15"/>
      <c r="P24" s="18"/>
    </row>
    <row r="25" customFormat="false" ht="18" hidden="false" customHeight="true" outlineLevel="0" collapsed="false">
      <c r="A25" s="14" t="n">
        <v>15</v>
      </c>
      <c r="B25" s="15"/>
      <c r="C25" s="15"/>
      <c r="D25" s="15"/>
      <c r="E25" s="15"/>
      <c r="F25" s="16"/>
      <c r="G25" s="16"/>
      <c r="H25" s="16"/>
      <c r="I25" s="17" t="str">
        <f aca="false">IF(OR(F25="",G25=""),"",IF(IF(F25="Élevé",3,IF(F25="Moyen",2,1))-IF(G25="Élevé",3,IF(G25="Moyen",2,1))&gt;=1,"Piste favorable",IF(IF(F25="Élevé",3,IF(F25="Moyen",2,1))=IF(G25="Élevé",3,IF(G25="Moyen",2,1)),"À arbitrer","Peu favorable")))</f>
        <v/>
      </c>
      <c r="J25" s="16"/>
      <c r="K25" s="15"/>
      <c r="L25" s="15"/>
      <c r="M25" s="18"/>
      <c r="N25" s="15"/>
      <c r="O25" s="15"/>
      <c r="P25" s="18"/>
    </row>
    <row r="26" customFormat="false" ht="18" hidden="false" customHeight="true" outlineLevel="0" collapsed="false">
      <c r="A26" s="14" t="n">
        <v>16</v>
      </c>
      <c r="B26" s="15"/>
      <c r="C26" s="15"/>
      <c r="D26" s="15"/>
      <c r="E26" s="15"/>
      <c r="F26" s="16"/>
      <c r="G26" s="16"/>
      <c r="H26" s="16"/>
      <c r="I26" s="17" t="str">
        <f aca="false">IF(OR(F26="",G26=""),"",IF(IF(F26="Élevé",3,IF(F26="Moyen",2,1))-IF(G26="Élevé",3,IF(G26="Moyen",2,1))&gt;=1,"Piste favorable",IF(IF(F26="Élevé",3,IF(F26="Moyen",2,1))=IF(G26="Élevé",3,IF(G26="Moyen",2,1)),"À arbitrer","Peu favorable")))</f>
        <v/>
      </c>
      <c r="J26" s="16"/>
      <c r="K26" s="15"/>
      <c r="L26" s="15"/>
      <c r="M26" s="18"/>
      <c r="N26" s="15"/>
      <c r="O26" s="15"/>
      <c r="P26" s="18"/>
    </row>
    <row r="27" customFormat="false" ht="18" hidden="false" customHeight="true" outlineLevel="0" collapsed="false">
      <c r="A27" s="14" t="n">
        <v>17</v>
      </c>
      <c r="B27" s="15"/>
      <c r="C27" s="15"/>
      <c r="D27" s="15"/>
      <c r="E27" s="15"/>
      <c r="F27" s="16"/>
      <c r="G27" s="16"/>
      <c r="H27" s="16"/>
      <c r="I27" s="17" t="str">
        <f aca="false">IF(OR(F27="",G27=""),"",IF(IF(F27="Élevé",3,IF(F27="Moyen",2,1))-IF(G27="Élevé",3,IF(G27="Moyen",2,1))&gt;=1,"Piste favorable",IF(IF(F27="Élevé",3,IF(F27="Moyen",2,1))=IF(G27="Élevé",3,IF(G27="Moyen",2,1)),"À arbitrer","Peu favorable")))</f>
        <v/>
      </c>
      <c r="J27" s="16"/>
      <c r="K27" s="15"/>
      <c r="L27" s="15"/>
      <c r="M27" s="18"/>
      <c r="N27" s="15"/>
      <c r="O27" s="15"/>
      <c r="P27" s="18"/>
    </row>
    <row r="28" customFormat="false" ht="18" hidden="false" customHeight="true" outlineLevel="0" collapsed="false">
      <c r="A28" s="14" t="n">
        <v>18</v>
      </c>
      <c r="B28" s="15"/>
      <c r="C28" s="15"/>
      <c r="D28" s="15"/>
      <c r="E28" s="15"/>
      <c r="F28" s="16"/>
      <c r="G28" s="16"/>
      <c r="H28" s="16"/>
      <c r="I28" s="17" t="str">
        <f aca="false">IF(OR(F28="",G28=""),"",IF(IF(F28="Élevé",3,IF(F28="Moyen",2,1))-IF(G28="Élevé",3,IF(G28="Moyen",2,1))&gt;=1,"Piste favorable",IF(IF(F28="Élevé",3,IF(F28="Moyen",2,1))=IF(G28="Élevé",3,IF(G28="Moyen",2,1)),"À arbitrer","Peu favorable")))</f>
        <v/>
      </c>
      <c r="J28" s="16"/>
      <c r="K28" s="15"/>
      <c r="L28" s="15"/>
      <c r="M28" s="18"/>
      <c r="N28" s="15"/>
      <c r="O28" s="15"/>
      <c r="P28" s="18"/>
    </row>
    <row r="29" customFormat="false" ht="18" hidden="false" customHeight="true" outlineLevel="0" collapsed="false">
      <c r="A29" s="14" t="n">
        <v>19</v>
      </c>
      <c r="B29" s="15"/>
      <c r="C29" s="15"/>
      <c r="D29" s="15"/>
      <c r="E29" s="15"/>
      <c r="F29" s="16"/>
      <c r="G29" s="16"/>
      <c r="H29" s="16"/>
      <c r="I29" s="17" t="str">
        <f aca="false">IF(OR(F29="",G29=""),"",IF(IF(F29="Élevé",3,IF(F29="Moyen",2,1))-IF(G29="Élevé",3,IF(G29="Moyen",2,1))&gt;=1,"Piste favorable",IF(IF(F29="Élevé",3,IF(F29="Moyen",2,1))=IF(G29="Élevé",3,IF(G29="Moyen",2,1)),"À arbitrer","Peu favorable")))</f>
        <v/>
      </c>
      <c r="J29" s="16"/>
      <c r="K29" s="15"/>
      <c r="L29" s="15"/>
      <c r="M29" s="18"/>
      <c r="N29" s="15"/>
      <c r="O29" s="15"/>
      <c r="P29" s="18"/>
    </row>
    <row r="30" customFormat="false" ht="18" hidden="false" customHeight="true" outlineLevel="0" collapsed="false">
      <c r="A30" s="14" t="n">
        <v>20</v>
      </c>
      <c r="B30" s="15"/>
      <c r="C30" s="15"/>
      <c r="D30" s="15"/>
      <c r="E30" s="15"/>
      <c r="F30" s="16"/>
      <c r="G30" s="16"/>
      <c r="H30" s="16"/>
      <c r="I30" s="17" t="str">
        <f aca="false">IF(OR(F30="",G30=""),"",IF(IF(F30="Élevé",3,IF(F30="Moyen",2,1))-IF(G30="Élevé",3,IF(G30="Moyen",2,1))&gt;=1,"Piste favorable",IF(IF(F30="Élevé",3,IF(F30="Moyen",2,1))=IF(G30="Élevé",3,IF(G30="Moyen",2,1)),"À arbitrer","Peu favorable")))</f>
        <v/>
      </c>
      <c r="J30" s="16"/>
      <c r="K30" s="15"/>
      <c r="L30" s="15"/>
      <c r="M30" s="18"/>
      <c r="N30" s="15"/>
      <c r="O30" s="15"/>
      <c r="P30" s="18"/>
    </row>
  </sheetData>
  <conditionalFormatting sqref="I11:I30">
    <cfRule type="expression" priority="2" aboveAverage="0" equalAverage="0" bottom="0" percent="0" rank="0" text="" dxfId="0">
      <formula>$I11="Piste favorable"</formula>
    </cfRule>
    <cfRule type="expression" priority="3" aboveAverage="0" equalAverage="0" bottom="0" percent="0" rank="0" text="" dxfId="1">
      <formula>$I11="Peu favorable"</formula>
    </cfRule>
  </conditionalFormatting>
  <conditionalFormatting sqref="L11:L30">
    <cfRule type="expression" priority="4" aboveAverage="0" equalAverage="0" bottom="0" percent="0" rank="0" text="" dxfId="2">
      <formula>AND($J11="Action",$L11="")</formula>
    </cfRule>
  </conditionalFormatting>
  <conditionalFormatting sqref="N11:N30">
    <cfRule type="expression" priority="5" aboveAverage="0" equalAverage="0" bottom="0" percent="0" rank="0" text="" dxfId="2">
      <formula>AND($J11="Action",$N11="")</formula>
    </cfRule>
  </conditionalFormatting>
  <dataValidations count="4">
    <dataValidation allowBlank="true" errorStyle="stop" operator="between" showDropDown="false" showErrorMessage="false" showInputMessage="false" sqref="C11:C30" type="list">
      <formula1>Listes!$A$4:$A$8</formula1>
      <formula2>0</formula2>
    </dataValidation>
    <dataValidation allowBlank="true" errorStyle="stop" operator="between" showDropDown="false" showErrorMessage="false" showInputMessage="false" sqref="F11:G30" type="list">
      <formula1>Listes!$B$4:$B$6</formula1>
      <formula2>0</formula2>
    </dataValidation>
    <dataValidation allowBlank="true" errorStyle="stop" operator="between" showDropDown="false" showErrorMessage="false" showInputMessage="false" sqref="H11:H30" type="list">
      <formula1>Listes!$C$4:$C$6</formula1>
      <formula2>0</formula2>
    </dataValidation>
    <dataValidation allowBlank="true" errorStyle="stop" operator="between" showDropDown="false" showErrorMessage="false" showInputMessage="false" sqref="J11:J30" type="list">
      <formula1>Listes!$D$4:$D$6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P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24"/>
    <col collapsed="false" customWidth="true" hidden="false" outlineLevel="0" max="5" min="5" style="0" width="30"/>
    <col collapsed="false" customWidth="true" hidden="false" outlineLevel="0" max="7" min="6" style="0" width="10"/>
    <col collapsed="false" customWidth="true" hidden="false" outlineLevel="0" max="9" min="8" style="0" width="16"/>
    <col collapsed="false" customWidth="true" hidden="false" outlineLevel="0" max="10" min="10" style="0" width="12"/>
    <col collapsed="false" customWidth="true" hidden="false" outlineLevel="0" max="11" min="11" style="0" width="36"/>
    <col collapsed="false" customWidth="true" hidden="false" outlineLevel="0" max="12" min="12" style="0" width="16"/>
    <col collapsed="false" customWidth="true" hidden="false" outlineLevel="0" max="13" min="13" style="0" width="12"/>
    <col collapsed="false" customWidth="true" hidden="false" outlineLevel="0" max="15" min="14" style="0" width="26"/>
    <col collapsed="false" customWidth="true" hidden="false" outlineLevel="0" max="16" min="16" style="0" width="12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5.5" hidden="false" customHeight="true" outlineLevel="0" collapsed="false">
      <c r="A2" s="3" t="s">
        <v>43</v>
      </c>
    </row>
    <row r="3" customFormat="false" ht="15" hidden="false" customHeight="false" outlineLevel="0" collapsed="false">
      <c r="A3" s="10" t="s">
        <v>21</v>
      </c>
    </row>
    <row r="4" customFormat="false" ht="18" hidden="false" customHeight="true" outlineLevel="0" collapsed="false">
      <c r="B4" s="11" t="s">
        <v>22</v>
      </c>
      <c r="C4" s="12" t="n">
        <f aca="false">COUNTA(B11:B30)</f>
        <v>5</v>
      </c>
    </row>
    <row r="5" customFormat="false" ht="18" hidden="false" customHeight="true" outlineLevel="0" collapsed="false">
      <c r="B5" s="11" t="s">
        <v>23</v>
      </c>
      <c r="C5" s="12" t="n">
        <f aca="false">COUNTIF(J11:J30,"Action")</f>
        <v>3</v>
      </c>
    </row>
    <row r="6" customFormat="false" ht="18" hidden="false" customHeight="true" outlineLevel="0" collapsed="false">
      <c r="B6" s="11" t="s">
        <v>24</v>
      </c>
      <c r="C6" s="12" t="n">
        <f aca="false">COUNTIF(J11:J30,"Veille")</f>
        <v>1</v>
      </c>
    </row>
    <row r="7" customFormat="false" ht="18" hidden="false" customHeight="true" outlineLevel="0" collapsed="false">
      <c r="B7" s="11" t="s">
        <v>25</v>
      </c>
      <c r="C7" s="12" t="n">
        <f aca="false">COUNTIF(J11:J30,"Non retenu")</f>
        <v>1</v>
      </c>
    </row>
    <row r="8" customFormat="false" ht="30" hidden="false" customHeight="true" outlineLevel="0" collapsed="false">
      <c r="B8" s="11" t="s">
        <v>26</v>
      </c>
      <c r="C8" s="12" t="n">
        <f aca="false">SUMPRODUCT((J11:J30="Action")*((L11:L30="")+(N11:N30="")&gt;0))</f>
        <v>0</v>
      </c>
    </row>
    <row r="10" customFormat="false" ht="33.75" hidden="false" customHeight="true" outlineLevel="0" collapsed="false">
      <c r="A10" s="13" t="s">
        <v>27</v>
      </c>
      <c r="B10" s="13" t="s">
        <v>28</v>
      </c>
      <c r="C10" s="13" t="s">
        <v>29</v>
      </c>
      <c r="D10" s="13" t="s">
        <v>30</v>
      </c>
      <c r="E10" s="13" t="s">
        <v>31</v>
      </c>
      <c r="F10" s="13" t="s">
        <v>32</v>
      </c>
      <c r="G10" s="13" t="s">
        <v>33</v>
      </c>
      <c r="H10" s="13" t="s">
        <v>34</v>
      </c>
      <c r="I10" s="13" t="s">
        <v>35</v>
      </c>
      <c r="J10" s="13" t="s">
        <v>36</v>
      </c>
      <c r="K10" s="13" t="s">
        <v>37</v>
      </c>
      <c r="L10" s="13" t="s">
        <v>38</v>
      </c>
      <c r="M10" s="13" t="s">
        <v>39</v>
      </c>
      <c r="N10" s="13" t="s">
        <v>40</v>
      </c>
      <c r="O10" s="13" t="s">
        <v>41</v>
      </c>
      <c r="P10" s="13" t="s">
        <v>42</v>
      </c>
    </row>
    <row r="11" customFormat="false" ht="43.5" hidden="false" customHeight="true" outlineLevel="0" collapsed="false">
      <c r="A11" s="14" t="n">
        <v>1</v>
      </c>
      <c r="B11" s="15" t="s">
        <v>44</v>
      </c>
      <c r="C11" s="15" t="s">
        <v>45</v>
      </c>
      <c r="D11" s="15" t="s">
        <v>46</v>
      </c>
      <c r="E11" s="15" t="s">
        <v>47</v>
      </c>
      <c r="F11" s="16" t="s">
        <v>48</v>
      </c>
      <c r="G11" s="16" t="s">
        <v>49</v>
      </c>
      <c r="H11" s="16" t="s">
        <v>50</v>
      </c>
      <c r="I11" s="17" t="str">
        <f aca="false">IF(OR(F11="",G11=""),"",IF(IF(F11="Élevé",3,IF(F11="Moyen",2,1))-IF(G11="Élevé",3,IF(G11="Moyen",2,1))&gt;=1,"Piste favorable",IF(IF(F11="Élevé",3,IF(F11="Moyen",2,1))=IF(G11="Élevé",3,IF(G11="Moyen",2,1)),"À arbitrer","Peu favorable")))</f>
        <v>Piste favorable</v>
      </c>
      <c r="J11" s="16" t="s">
        <v>51</v>
      </c>
      <c r="K11" s="15" t="s">
        <v>52</v>
      </c>
      <c r="L11" s="15" t="s">
        <v>53</v>
      </c>
      <c r="M11" s="18" t="n">
        <v>46568</v>
      </c>
      <c r="N11" s="15" t="s">
        <v>54</v>
      </c>
      <c r="O11" s="15"/>
      <c r="P11" s="18"/>
    </row>
    <row r="12" customFormat="false" ht="30.75" hidden="false" customHeight="true" outlineLevel="0" collapsed="false">
      <c r="A12" s="14" t="n">
        <v>2</v>
      </c>
      <c r="B12" s="15" t="s">
        <v>55</v>
      </c>
      <c r="C12" s="15" t="s">
        <v>56</v>
      </c>
      <c r="D12" s="15" t="s">
        <v>57</v>
      </c>
      <c r="E12" s="15" t="s">
        <v>58</v>
      </c>
      <c r="F12" s="16" t="s">
        <v>49</v>
      </c>
      <c r="G12" s="16" t="s">
        <v>49</v>
      </c>
      <c r="H12" s="16" t="s">
        <v>59</v>
      </c>
      <c r="I12" s="17" t="str">
        <f aca="false">IF(OR(F12="",G12=""),"",IF(IF(F12="Élevé",3,IF(F12="Moyen",2,1))-IF(G12="Élevé",3,IF(G12="Moyen",2,1))&gt;=1,"Piste favorable",IF(IF(F12="Élevé",3,IF(F12="Moyen",2,1))=IF(G12="Élevé",3,IF(G12="Moyen",2,1)),"À arbitrer","Peu favorable")))</f>
        <v>À arbitrer</v>
      </c>
      <c r="J12" s="16" t="s">
        <v>51</v>
      </c>
      <c r="K12" s="15" t="s">
        <v>60</v>
      </c>
      <c r="L12" s="15" t="s">
        <v>61</v>
      </c>
      <c r="M12" s="18" t="n">
        <v>46477</v>
      </c>
      <c r="N12" s="15" t="s">
        <v>62</v>
      </c>
      <c r="O12" s="15"/>
      <c r="P12" s="18"/>
    </row>
    <row r="13" customFormat="false" ht="30.75" hidden="false" customHeight="true" outlineLevel="0" collapsed="false">
      <c r="A13" s="14" t="n">
        <v>3</v>
      </c>
      <c r="B13" s="15" t="s">
        <v>63</v>
      </c>
      <c r="C13" s="15" t="s">
        <v>64</v>
      </c>
      <c r="D13" s="15" t="s">
        <v>65</v>
      </c>
      <c r="E13" s="15" t="s">
        <v>66</v>
      </c>
      <c r="F13" s="16" t="s">
        <v>49</v>
      </c>
      <c r="G13" s="16" t="s">
        <v>67</v>
      </c>
      <c r="H13" s="16" t="s">
        <v>59</v>
      </c>
      <c r="I13" s="17" t="str">
        <f aca="false">IF(OR(F13="",G13=""),"",IF(IF(F13="Élevé",3,IF(F13="Moyen",2,1))-IF(G13="Élevé",3,IF(G13="Moyen",2,1))&gt;=1,"Piste favorable",IF(IF(F13="Élevé",3,IF(F13="Moyen",2,1))=IF(G13="Élevé",3,IF(G13="Moyen",2,1)),"À arbitrer","Peu favorable")))</f>
        <v>Piste favorable</v>
      </c>
      <c r="J13" s="16" t="s">
        <v>51</v>
      </c>
      <c r="K13" s="15" t="s">
        <v>68</v>
      </c>
      <c r="L13" s="15" t="s">
        <v>69</v>
      </c>
      <c r="M13" s="18" t="n">
        <v>46418</v>
      </c>
      <c r="N13" s="15" t="s">
        <v>70</v>
      </c>
      <c r="O13" s="15"/>
      <c r="P13" s="18"/>
    </row>
    <row r="14" customFormat="false" ht="30.75" hidden="false" customHeight="true" outlineLevel="0" collapsed="false">
      <c r="A14" s="14" t="n">
        <v>4</v>
      </c>
      <c r="B14" s="15" t="s">
        <v>71</v>
      </c>
      <c r="C14" s="15" t="s">
        <v>72</v>
      </c>
      <c r="D14" s="15" t="s">
        <v>73</v>
      </c>
      <c r="E14" s="15" t="s">
        <v>74</v>
      </c>
      <c r="F14" s="16" t="s">
        <v>49</v>
      </c>
      <c r="G14" s="16" t="s">
        <v>48</v>
      </c>
      <c r="H14" s="16" t="s">
        <v>75</v>
      </c>
      <c r="I14" s="17" t="str">
        <f aca="false">IF(OR(F14="",G14=""),"",IF(IF(F14="Élevé",3,IF(F14="Moyen",2,1))-IF(G14="Élevé",3,IF(G14="Moyen",2,1))&gt;=1,"Piste favorable",IF(IF(F14="Élevé",3,IF(F14="Moyen",2,1))=IF(G14="Élevé",3,IF(G14="Moyen",2,1)),"À arbitrer","Peu favorable")))</f>
        <v>Peu favorable</v>
      </c>
      <c r="J14" s="16" t="s">
        <v>76</v>
      </c>
      <c r="K14" s="15" t="s">
        <v>77</v>
      </c>
      <c r="L14" s="15" t="s">
        <v>69</v>
      </c>
      <c r="M14" s="18" t="n">
        <v>46691</v>
      </c>
      <c r="N14" s="15"/>
      <c r="O14" s="15"/>
      <c r="P14" s="18"/>
    </row>
    <row r="15" customFormat="false" ht="30.75" hidden="false" customHeight="true" outlineLevel="0" collapsed="false">
      <c r="A15" s="14" t="n">
        <v>5</v>
      </c>
      <c r="B15" s="15" t="s">
        <v>78</v>
      </c>
      <c r="C15" s="15" t="s">
        <v>45</v>
      </c>
      <c r="D15" s="15" t="s">
        <v>79</v>
      </c>
      <c r="E15" s="15" t="s">
        <v>80</v>
      </c>
      <c r="F15" s="16" t="s">
        <v>67</v>
      </c>
      <c r="G15" s="16" t="s">
        <v>48</v>
      </c>
      <c r="H15" s="16" t="s">
        <v>75</v>
      </c>
      <c r="I15" s="17" t="str">
        <f aca="false">IF(OR(F15="",G15=""),"",IF(IF(F15="Élevé",3,IF(F15="Moyen",2,1))-IF(G15="Élevé",3,IF(G15="Moyen",2,1))&gt;=1,"Piste favorable",IF(IF(F15="Élevé",3,IF(F15="Moyen",2,1))=IF(G15="Élevé",3,IF(G15="Moyen",2,1)),"À arbitrer","Peu favorable")))</f>
        <v>Peu favorable</v>
      </c>
      <c r="J15" s="16" t="s">
        <v>81</v>
      </c>
      <c r="K15" s="15" t="s">
        <v>82</v>
      </c>
      <c r="L15" s="15"/>
      <c r="M15" s="18"/>
      <c r="N15" s="15"/>
      <c r="O15" s="15"/>
      <c r="P15" s="18"/>
    </row>
  </sheetData>
  <conditionalFormatting sqref="I11:I30">
    <cfRule type="expression" priority="2" aboveAverage="0" equalAverage="0" bottom="0" percent="0" rank="0" text="" dxfId="0">
      <formula>$I11="Piste favorable"</formula>
    </cfRule>
    <cfRule type="expression" priority="3" aboveAverage="0" equalAverage="0" bottom="0" percent="0" rank="0" text="" dxfId="1">
      <formula>$I11="Peu favorable"</formula>
    </cfRule>
  </conditionalFormatting>
  <conditionalFormatting sqref="L11:L30">
    <cfRule type="expression" priority="4" aboveAverage="0" equalAverage="0" bottom="0" percent="0" rank="0" text="" dxfId="2">
      <formula>AND($J11="Action",$L11="")</formula>
    </cfRule>
  </conditionalFormatting>
  <conditionalFormatting sqref="N11:N30">
    <cfRule type="expression" priority="5" aboveAverage="0" equalAverage="0" bottom="0" percent="0" rank="0" text="" dxfId="2">
      <formula>AND($J11="Action",$N11="")</formula>
    </cfRule>
  </conditionalFormatting>
  <dataValidations count="4">
    <dataValidation allowBlank="true" errorStyle="stop" operator="between" showDropDown="false" showErrorMessage="false" showInputMessage="false" sqref="C11:C30" type="list">
      <formula1>Listes!$A$4:$A$8</formula1>
      <formula2>0</formula2>
    </dataValidation>
    <dataValidation allowBlank="true" errorStyle="stop" operator="between" showDropDown="false" showErrorMessage="false" showInputMessage="false" sqref="F11:G30" type="list">
      <formula1>Listes!$B$4:$B$6</formula1>
      <formula2>0</formula2>
    </dataValidation>
    <dataValidation allowBlank="true" errorStyle="stop" operator="between" showDropDown="false" showErrorMessage="false" showInputMessage="false" sqref="H11:H30" type="list">
      <formula1>Listes!$C$4:$C$6</formula1>
      <formula2>0</formula2>
    </dataValidation>
    <dataValidation allowBlank="true" errorStyle="stop" operator="between" showDropDown="false" showErrorMessage="false" showInputMessage="false" sqref="J11:J30" type="list">
      <formula1>Listes!$D$4:$D$6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0"/>
  </cols>
  <sheetData>
    <row r="1" customFormat="false" ht="21.75" hidden="false" customHeight="true" outlineLevel="0" collapsed="false">
      <c r="A1" s="1" t="s">
        <v>0</v>
      </c>
      <c r="B1" s="2"/>
    </row>
    <row r="2" customFormat="false" ht="25.5" hidden="false" customHeight="true" outlineLevel="0" collapsed="false">
      <c r="A2" s="3" t="s">
        <v>83</v>
      </c>
    </row>
    <row r="3" customFormat="false" ht="15" hidden="false" customHeight="false" outlineLevel="0" collapsed="false">
      <c r="A3" s="10" t="s">
        <v>84</v>
      </c>
    </row>
    <row r="5" customFormat="false" ht="33.75" hidden="false" customHeight="true" outlineLevel="0" collapsed="false">
      <c r="A5" s="13" t="s">
        <v>29</v>
      </c>
      <c r="B5" s="13" t="s">
        <v>85</v>
      </c>
    </row>
    <row r="6" customFormat="false" ht="30.75" hidden="false" customHeight="true" outlineLevel="0" collapsed="false">
      <c r="A6" s="19" t="s">
        <v>86</v>
      </c>
      <c r="B6" s="15" t="s">
        <v>87</v>
      </c>
    </row>
    <row r="7" customFormat="false" ht="18" hidden="false" customHeight="true" outlineLevel="0" collapsed="false">
      <c r="A7" s="19" t="s">
        <v>88</v>
      </c>
      <c r="B7" s="15" t="s">
        <v>89</v>
      </c>
    </row>
    <row r="8" customFormat="false" ht="18" hidden="false" customHeight="true" outlineLevel="0" collapsed="false">
      <c r="A8" s="19" t="s">
        <v>90</v>
      </c>
      <c r="B8" s="15" t="s">
        <v>91</v>
      </c>
    </row>
    <row r="9" customFormat="false" ht="18" hidden="false" customHeight="true" outlineLevel="0" collapsed="false">
      <c r="A9" s="19" t="s">
        <v>92</v>
      </c>
      <c r="B9" s="15" t="s">
        <v>93</v>
      </c>
    </row>
    <row r="10" customFormat="false" ht="30.75" hidden="false" customHeight="true" outlineLevel="0" collapsed="false">
      <c r="A10" s="19" t="s">
        <v>94</v>
      </c>
      <c r="B10" s="15" t="s">
        <v>95</v>
      </c>
    </row>
    <row r="11" customFormat="false" ht="18" hidden="false" customHeight="true" outlineLevel="0" collapsed="false">
      <c r="A11" s="19" t="s">
        <v>96</v>
      </c>
      <c r="B11" s="15" t="s">
        <v>97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E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34"/>
  </cols>
  <sheetData>
    <row r="1" customFormat="false" ht="21.75" hidden="false" customHeight="true" outlineLevel="0" collapsed="false">
      <c r="A1" s="1" t="s">
        <v>98</v>
      </c>
      <c r="B1" s="2"/>
      <c r="C1" s="2"/>
      <c r="D1" s="2"/>
      <c r="E1" s="2"/>
    </row>
    <row r="2" customFormat="false" ht="15" hidden="false" customHeight="false" outlineLevel="0" collapsed="false">
      <c r="A2" s="20" t="s">
        <v>99</v>
      </c>
    </row>
    <row r="3" customFormat="false" ht="15" hidden="false" customHeight="false" outlineLevel="0" collapsed="false">
      <c r="A3" s="13" t="s">
        <v>100</v>
      </c>
      <c r="B3" s="13" t="s">
        <v>101</v>
      </c>
      <c r="C3" s="13" t="s">
        <v>34</v>
      </c>
      <c r="D3" s="13" t="s">
        <v>36</v>
      </c>
    </row>
    <row r="4" customFormat="false" ht="15" hidden="false" customHeight="false" outlineLevel="0" collapsed="false">
      <c r="A4" s="15" t="s">
        <v>45</v>
      </c>
      <c r="B4" s="15" t="s">
        <v>67</v>
      </c>
      <c r="C4" s="15" t="s">
        <v>59</v>
      </c>
      <c r="D4" s="15" t="s">
        <v>51</v>
      </c>
    </row>
    <row r="5" customFormat="false" ht="15" hidden="false" customHeight="false" outlineLevel="0" collapsed="false">
      <c r="A5" s="15" t="s">
        <v>56</v>
      </c>
      <c r="B5" s="15" t="s">
        <v>49</v>
      </c>
      <c r="C5" s="15" t="s">
        <v>50</v>
      </c>
      <c r="D5" s="15" t="s">
        <v>76</v>
      </c>
    </row>
    <row r="6" customFormat="false" ht="15" hidden="false" customHeight="false" outlineLevel="0" collapsed="false">
      <c r="A6" s="15" t="s">
        <v>72</v>
      </c>
      <c r="B6" s="15" t="s">
        <v>48</v>
      </c>
      <c r="C6" s="15" t="s">
        <v>75</v>
      </c>
      <c r="D6" s="15" t="s">
        <v>81</v>
      </c>
    </row>
    <row r="7" customFormat="false" ht="15" hidden="false" customHeight="false" outlineLevel="0" collapsed="false">
      <c r="A7" s="15" t="s">
        <v>64</v>
      </c>
    </row>
    <row r="8" customFormat="false" ht="15" hidden="false" customHeight="false" outlineLevel="0" collapsed="false">
      <c r="A8" s="15" t="s">
        <v>102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2026-10-21T09:00:29Z</dcterms:created>
  <dc:creator>openpyxl</dc:creator>
  <dc:description/>
  <dc:language>en-US</dc:language>
  <cp:lastModifiedBy/>
  <dcterms:modified xsi:type="dcterms:W3CDTF">2026-10-21T09:00:29Z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