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Grille" sheetId="2" state="visible" r:id="rId4"/>
    <sheet name="Questions guides" sheetId="3" state="visible" r:id="rId5"/>
    <sheet name="Mini-sondage" sheetId="4" state="visible" r:id="rId6"/>
    <sheet name="Exemple" sheetId="5" state="visible" r:id="rId7"/>
    <sheet name="Listes" sheetId="6" state="visible" r:id="rId8"/>
  </sheets>
  <definedNames>
    <definedName function="false" hidden="false" localSheetId="4" name="_xlnm.Print_Titles" vbProcedure="false">Exemple!$10:$10</definedName>
    <definedName function="false" hidden="false" localSheetId="1" name="_xlnm.Print_Titles" vbProcedure="false">Grille!$10:$10</definedName>
    <definedName function="false" hidden="false" localSheetId="3" name="_xlnm.Print_Titles" vbProcedure="false">'Mini-sondage'!$9:$9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<sst xmlns="http://schemas.openxmlformats.org/spreadsheetml/2006/main" count="163" uniqueCount="122">
  <si>
    <t xml:space="preserve">K-li-T · Modèle ISO 9001:2026 · Paragraphe 7.1.4</t>
  </si>
  <si>
    <t xml:space="preserve">Environnement de travail : grille de facteurs, indicateurs et seuils</t>
  </si>
  <si>
    <t xml:space="preserve">Le paragraphe 7.1.4 demande de déterminer, fournir et pérenniser l’environnement nécessaire à la mise en œuvre des processus et à la conformité des produits et des services. Ce classeur vous aide à retenir les facteurs qui comptent pour votre produit (sociaux, psychologiques, physiques), à choisir pour chacun un indicateur simple et un seuil d’alerte, puis à agir quand le seuil est franchi. Le critère est la conformité du produit, pas le bien-être en général.</t>
  </si>
  <si>
    <t xml:space="preserve">Mode d’emploi</t>
  </si>
  <si>
    <t xml:space="preserve">1.  Lister les processus critiques pour la conformité, à partir de votre cartographie.</t>
  </si>
  <si>
    <t xml:space="preserve">2.  Repérer les facteurs. L’onglet « Questions guides » propose des questions à poser aux pilotes et à quelques opérateurs. Inscrivez dans la grille les facteurs qui, s’ils se dégradent, vous feraient livrer une pièce douteuse ou perdre la confiance du client.</t>
  </si>
  <si>
    <t xml:space="preserve">3.  Choisir un indicateur et un seuil par facteur : un relevé vaut mieux qu’une impression. Indiquez la fréquence de relevé et, si l’indicateur est chiffré, le seuil bas et/ou le seuil haut.</t>
  </si>
  <si>
    <t xml:space="preserve">4.  Relever. Saisissez la date et la valeur du dernier relevé : la situation (dans le seuil, hors seuil) et la date du prochain relevé se calculent. Une case rouge signale un facteur hors seuil sans action, ou un relevé en retard.</t>
  </si>
  <si>
    <t xml:space="preserve">5.  Agir et tracer. Décrivez l’action décidée, son responsable et son suivi. Quand l’enjeu est sérieux, inscrivez-le aussi au tableau des risques.</t>
  </si>
  <si>
    <t xml:space="preserve">6.  Revoir. Relisez toute la grille une fois par an. Pour le climat entre équipes, utilisez le mini-sondage anonyme de l’onglet « Mini-sondage ».</t>
  </si>
  <si>
    <t xml:space="preserve">À savoir</t>
  </si>
  <si>
    <t xml:space="preserve">La liste de la note de 7.1.4 donne des exemples ; elle n’impose pas de tout mesurer. Les familles et les exemples d’indicateurs de ce classeur sont des repères de terrain K-li-T.</t>
  </si>
  <si>
    <t xml:space="preserve">Pour les facteurs psychologiques et sociaux, travaillez sur des données collectives et anonymes : l’entreprise n’a ni à recueillir ni à conserver d’informations de santé individuelles pour répondre à 7.1.4.</t>
  </si>
  <si>
    <t xml:space="preserve">Les seuils réglementaires éventuels (bruit, éclairement, qualité de l’air) relèvent de la législation du travail, distincte de la norme. Les seuils de l’onglet « Exemple » sont fictifs : vos seuils qualité se fondent sur ce que votre produit exige.</t>
  </si>
  <si>
    <t xml:space="preserve">En France, le document unique d’évaluation des risques professionnels est une obligation légale distincte : réutilisez-en les éléments qui touchent la conformité du produit, sans refaire l’analyse.</t>
  </si>
  <si>
    <t xml:space="preserve">Code couleur</t>
  </si>
  <si>
    <t xml:space="preserve">Cellule blanche : à remplir.</t>
  </si>
  <si>
    <t xml:space="preserve">Cellule verte : calculée automatiquement, ne pas modifier.</t>
  </si>
  <si>
    <t xml:space="preserve">Cellule crème : libellé ou rappel de la norme.</t>
  </si>
  <si>
    <t xml:space="preserve">Contenu du fichier</t>
  </si>
  <si>
    <t xml:space="preserve">•  Grille : le tableau à remplir (15 lignes), avec situation et prochain relevé calculés, compteurs et alertes.</t>
  </si>
  <si>
    <t xml:space="preserve">•  Questions guides : des questions pour repérer les facteurs dans les trois familles et les cas hors de votre contrôle.</t>
  </si>
  <si>
    <t xml:space="preserve">•  Mini-sondage : un suivi semestriel anonyme de trois questions sur le climat et la charge.</t>
  </si>
  <si>
    <t xml:space="preserve">•  Exemple : un atelier d’assemblage de capteurs de quarante-cinq personnes (fictif).</t>
  </si>
  <si>
    <t xml:space="preserve">•  Listes : contenu des menus déroulants, modifiable.</t>
  </si>
  <si>
    <t xml:space="preserve">Pour aller plus loin</t>
  </si>
  <si>
    <t xml:space="preserve">L’article qui accompagne ce modèle : k-li-t.com/environnement-travail-iso-9001-2026/</t>
  </si>
  <si>
    <t xml:space="preserve">Ce modèle s’appuie sur le texte de l’EN ISO 9001:2026 (septembre 2026), reformulé avec nos propres mots. Seul le texte officiel fait foi. Les exemples sont fictifs : ils montrent le niveau de précision utile, ils ne sont pas à recopier.</t>
  </si>
  <si>
    <t xml:space="preserve">Grille d’environnement de travail</t>
  </si>
  <si>
    <t xml:space="preserve">Un facteur = un indicateur et un seuil d’alerte. Quatre à huit lignes bien choisies suffisent : retenez ce qui compte pour la conformité du produit.</t>
  </si>
  <si>
    <t xml:space="preserve">Facteurs suivis</t>
  </si>
  <si>
    <t xml:space="preserve">Familles couvertes (sur 3)</t>
  </si>
  <si>
    <t xml:space="preserve">Facteurs hors seuil</t>
  </si>
  <si>
    <t xml:space="preserve">Hors seuil sans action décidée</t>
  </si>
  <si>
    <t xml:space="preserve">Relevés en retard</t>
  </si>
  <si>
    <t xml:space="preserve">N°</t>
  </si>
  <si>
    <t xml:space="preserve">Processus concerné</t>
  </si>
  <si>
    <t xml:space="preserve">Facteur d’environnement</t>
  </si>
  <si>
    <t xml:space="preserve">Famille</t>
  </si>
  <si>
    <t xml:space="preserve">Effet possible sur le produit si le facteur se dégrade</t>
  </si>
  <si>
    <t xml:space="preserve">Indicateur</t>
  </si>
  <si>
    <t xml:space="preserve">Fréquence de relevé</t>
  </si>
  <si>
    <t xml:space="preserve">Seuil bas</t>
  </si>
  <si>
    <t xml:space="preserve">Seuil haut</t>
  </si>
  <si>
    <t xml:space="preserve">Dernier relevé (date)</t>
  </si>
  <si>
    <t xml:space="preserve">Valeur relevée</t>
  </si>
  <si>
    <t xml:space="preserve">Situation (calculée)</t>
  </si>
  <si>
    <t xml:space="preserve">Prochain relevé (calculé)</t>
  </si>
  <si>
    <t xml:space="preserve">Action décidée</t>
  </si>
  <si>
    <t xml:space="preserve">Responsable</t>
  </si>
  <si>
    <t xml:space="preserve">Suivi et revue</t>
  </si>
  <si>
    <t xml:space="preserve">Questions guides pour repérer les facteurs</t>
  </si>
  <si>
    <t xml:space="preserve">À poser aux pilotes de processus et à quelques opérateurs, en une heure. Notez les réponses : elles alimentent la grille.</t>
  </si>
  <si>
    <t xml:space="preserve">Question à poser</t>
  </si>
  <si>
    <t xml:space="preserve">Réponses notées</t>
  </si>
  <si>
    <t xml:space="preserve">Facteur à inscrire dans la grille</t>
  </si>
  <si>
    <t xml:space="preserve">Physiques</t>
  </si>
  <si>
    <t xml:space="preserve">Quelle condition de température, d’humidité, de lumière ou de propreté, si elle sort de la plage, nous ferait livrer une pièce douteuse ?</t>
  </si>
  <si>
    <t xml:space="preserve">Où a-t-on déjà eu un défaut lié au lieu de travail (poussière, vibration, bruit, éclairage, zone de stockage) ?</t>
  </si>
  <si>
    <t xml:space="preserve">Psychologiques</t>
  </si>
  <si>
    <t xml:space="preserve">À quel moment de la semaine ou du mois la pression de délai est-elle la plus forte, et que devient la qualité à ce moment ?</t>
  </si>
  <si>
    <t xml:space="preserve">Quel service est régulièrement en surcharge, et qu’est-ce qui saute alors (contrôle, saisie, vérification) ?</t>
  </si>
  <si>
    <t xml:space="preserve">Sociaux</t>
  </si>
  <si>
    <t xml:space="preserve">Quelles informations se perdent entre équipes (jour et nuit, production et contrôle, bureau et atelier) ?</t>
  </si>
  <si>
    <t xml:space="preserve">Peut-on signaler un problème sans crainte ? Par quel canal, et que se passe-t-il ensuite ?</t>
  </si>
  <si>
    <t xml:space="preserve">Hors de notre contrôle</t>
  </si>
  <si>
    <t xml:space="preserve">Quels travaux se font chez un client, en télétravail ou chez un sous-traitant ? Qu’est-ce qui est maîtrisé : consigne, matériel, vérification à la réception, point régulier ?</t>
  </si>
  <si>
    <t xml:space="preserve">Mini-sondage anonyme de trois questions</t>
  </si>
  <si>
    <t xml:space="preserve">Échelle de 1 (pas du tout d’accord) à 5 (tout à fait d’accord), deux fois par an. Ne présentez jamais un résultat pour un groupe de moins de cinq réponses.</t>
  </si>
  <si>
    <t xml:space="preserve">Q1. Je dispose du temps et des informations nécessaires pour bien faire mon travail.</t>
  </si>
  <si>
    <t xml:space="preserve">Q2. Les consignes sont claires, y compris lors du changement d’équipe.</t>
  </si>
  <si>
    <t xml:space="preserve">Q3. Je peux signaler un problème sans crainte.</t>
  </si>
  <si>
    <t xml:space="preserve">Questions proposées à titre d’exemple (repère de terrain K-li-T) : adaptez-les à votre entreprise et gardez-les identiques d’un sondage à l’autre pour pouvoir comparer.</t>
  </si>
  <si>
    <t xml:space="preserve">Date</t>
  </si>
  <si>
    <t xml:space="preserve">Équipe ou service</t>
  </si>
  <si>
    <t xml:space="preserve">Réponses reçues</t>
  </si>
  <si>
    <t xml:space="preserve">Q1 (moyenne)</t>
  </si>
  <si>
    <t xml:space="preserve">Q2 (moyenne)</t>
  </si>
  <si>
    <t xml:space="preserve">Q3 (moyenne)</t>
  </si>
  <si>
    <t xml:space="preserve">Moyenne des trois (calculée)</t>
  </si>
  <si>
    <t xml:space="preserve">Résultat exploitable (calculé)</t>
  </si>
  <si>
    <t xml:space="preserve">Constat et action décidée</t>
  </si>
  <si>
    <t xml:space="preserve">Grille d’environnement de travail (exemple fictif)</t>
  </si>
  <si>
    <t xml:space="preserve">Atelier d’assemblage de capteurs de quarante-cinq personnes. Quatre lignes, trois familles ; la charge de travail est hors seuil et une action est décidée. Seuils fictifs.</t>
  </si>
  <si>
    <t xml:space="preserve">Étalonnage et mesure</t>
  </si>
  <si>
    <t xml:space="preserve">Température de la salle de mesure</t>
  </si>
  <si>
    <t xml:space="preserve">Mesures erronées, écarts d’étalonnage</t>
  </si>
  <si>
    <t xml:space="preserve">Relevé quotidien par sonde (°C)</t>
  </si>
  <si>
    <t xml:space="preserve">Quotidienne</t>
  </si>
  <si>
    <t xml:space="preserve">Climatisation vérifiée, alarme hors plage</t>
  </si>
  <si>
    <t xml:space="preserve">Responsable métrologie</t>
  </si>
  <si>
    <t xml:space="preserve">Relevés revus chaque mois</t>
  </si>
  <si>
    <t xml:space="preserve">Contrôle visuel</t>
  </si>
  <si>
    <t xml:space="preserve">Éclairage du poste de contrôle</t>
  </si>
  <si>
    <t xml:space="preserve">Défauts non vus</t>
  </si>
  <si>
    <t xml:space="preserve">Éclairement au poste (lux), relevé annuel</t>
  </si>
  <si>
    <t xml:space="preserve">Annuelle</t>
  </si>
  <si>
    <t xml:space="preserve">Remplacement de deux luminaires (mars 2026)</t>
  </si>
  <si>
    <t xml:space="preserve">Responsable qualité</t>
  </si>
  <si>
    <t xml:space="preserve">Contrôle annuel</t>
  </si>
  <si>
    <t xml:space="preserve">Assemblage final</t>
  </si>
  <si>
    <t xml:space="preserve">Charge de travail du service</t>
  </si>
  <si>
    <t xml:space="preserve">Erreurs d’assemblage, contrôles sautés</t>
  </si>
  <si>
    <t xml:space="preserve">Heures supplémentaires par personne et par mois</t>
  </si>
  <si>
    <t xml:space="preserve">Mensuelle</t>
  </si>
  <si>
    <t xml:space="preserve">Renfort intérimaire, lissage du planning</t>
  </si>
  <si>
    <t xml:space="preserve">Responsable de production</t>
  </si>
  <si>
    <t xml:space="preserve">Point mensuel</t>
  </si>
  <si>
    <t xml:space="preserve">Passation entre équipes</t>
  </si>
  <si>
    <t xml:space="preserve">Climat entre équipes de jour et de nuit</t>
  </si>
  <si>
    <t xml:space="preserve">Informations non transmises au changement d’équipe</t>
  </si>
  <si>
    <t xml:space="preserve">Mini-sondage anonyme de trois questions (moyenne sur 5)</t>
  </si>
  <si>
    <t xml:space="preserve">Semestrielle</t>
  </si>
  <si>
    <t xml:space="preserve">Passation d’équipe structurée de 10 minutes</t>
  </si>
  <si>
    <t xml:space="preserve">Chef d’atelier</t>
  </si>
  <si>
    <t xml:space="preserve">Sondage semestriel</t>
  </si>
  <si>
    <t xml:space="preserve">K-li-T · Listes déroulantes (modifiables)</t>
  </si>
  <si>
    <t xml:space="preserve">Ces listes alimentent les menus déroulants des autres onglets. Vous pouvez en modifier le contenu.</t>
  </si>
  <si>
    <t xml:space="preserve">Familles</t>
  </si>
  <si>
    <t xml:space="preserve">Fréquence</t>
  </si>
  <si>
    <t xml:space="preserve">Hebdomadaire</t>
  </si>
  <si>
    <t xml:space="preserve">Trimestrielle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</si>
</sst>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dd/mm/yyyy"/>
    <numFmt numFmtId="167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5"/>
      <color rgb="FF1A1816"/>
      <name val="Arial"/>
      <family val="0"/>
      <charset val="1"/>
    </font>
    <font>
      <sz val="10"/>
      <color rgb="FF1A1816"/>
      <name val="Arial"/>
      <family val="0"/>
      <charset val="1"/>
    </font>
    <font>
      <b val="true"/>
      <sz val="11"/>
      <color rgb="FFB83E24"/>
      <name val="Arial"/>
      <family val="0"/>
      <charset val="1"/>
    </font>
    <font>
      <i val="true"/>
      <sz val="9"/>
      <color rgb="FF5F5850"/>
      <name val="Arial"/>
      <family val="0"/>
      <charset val="1"/>
    </font>
    <font>
      <i val="true"/>
      <sz val="10"/>
      <color rgb="FF5F5850"/>
      <name val="Arial"/>
      <family val="0"/>
      <charset val="1"/>
    </font>
    <font>
      <b val="true"/>
      <sz val="10"/>
      <color rgb="FF1A1816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8593C"/>
        <bgColor rgb="FFB83E24"/>
      </patternFill>
    </fill>
    <fill>
      <patternFill patternType="solid">
        <fgColor rgb="FFFFFFFF"/>
        <bgColor rgb="FFFBFAF7"/>
      </patternFill>
    </fill>
    <fill>
      <patternFill patternType="solid">
        <fgColor rgb="FFDCF1E9"/>
        <bgColor rgb="FFE6E0D6"/>
      </patternFill>
    </fill>
    <fill>
      <patternFill patternType="solid">
        <fgColor rgb="FFFBFA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593C"/>
      </bottom>
      <diagonal/>
    </border>
    <border diagonalUp="false" diagonalDown="false">
      <left style="thin">
        <color rgb="FFE6E0D6"/>
      </left>
      <right style="thin">
        <color rgb="FFE6E0D6"/>
      </right>
      <top style="thin">
        <color rgb="FFE6E0D6"/>
      </top>
      <bottom style="thin">
        <color rgb="FFE6E0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B83E24"/>
      </font>
      <fill>
        <patternFill>
          <bgColor rgb="FFFBE6DF"/>
        </patternFill>
      </fill>
    </dxf>
    <dxf>
      <font>
        <name val="Arial"/>
        <charset val="1"/>
        <family val="0"/>
        <color rgb="FF1A1816"/>
      </font>
      <fill>
        <patternFill>
          <bgColor rgb="FFDCF1E9"/>
        </patternFill>
      </fill>
    </dxf>
    <dxf>
      <font>
        <name val="Arial"/>
        <charset val="1"/>
        <family val="0"/>
        <color rgb="FF1A1816"/>
      </font>
      <fill>
        <patternFill>
          <bgColor rgb="FFFDEFC8"/>
        </patternFill>
      </fill>
    </dxf>
    <dxf>
      <font>
        <name val="Arial"/>
        <charset val="1"/>
        <family val="0"/>
        <color rgb="FF1A1816"/>
      </font>
      <fill>
        <patternFill>
          <bgColor rgb="FFFBE6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FC8"/>
      <rgbColor rgb="FFDCF1E9"/>
      <rgbColor rgb="FF660066"/>
      <rgbColor rgb="FFFF8080"/>
      <rgbColor rgb="FF0066CC"/>
      <rgbColor rgb="FFE6E0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AF7"/>
      <rgbColor rgb="FFCCFFCC"/>
      <rgbColor rgb="FFFBE6D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93C"/>
      <rgbColor rgb="FF5F5850"/>
      <rgbColor rgb="FF969696"/>
      <rgbColor rgb="FF003366"/>
      <rgbColor rgb="FF1D9E75"/>
      <rgbColor rgb="FF003300"/>
      <rgbColor rgb="FF1A1816"/>
      <rgbColor rgb="FFB83E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816"/>
    <pageSetUpPr fitToPage="true"/>
  </sheetPr>
  <dimension ref="A1:B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21.75" hidden="false" customHeight="true" outlineLevel="0" collapsed="false">
      <c r="A1" s="1" t="s">
        <v>0</v>
      </c>
      <c r="B1" s="2"/>
    </row>
    <row r="3" customFormat="false" ht="25.5" hidden="false" customHeight="true" outlineLevel="0" collapsed="false">
      <c r="A3" s="3" t="s">
        <v>1</v>
      </c>
    </row>
    <row r="5" customFormat="false" ht="57" hidden="false" customHeight="true" outlineLevel="0" collapsed="false">
      <c r="B5" s="4" t="s">
        <v>2</v>
      </c>
    </row>
    <row r="7" customFormat="false" ht="19.5" hidden="false" customHeight="true" outlineLevel="0" collapsed="false">
      <c r="B7" s="5" t="s">
        <v>3</v>
      </c>
    </row>
    <row r="8" customFormat="false" ht="16.5" hidden="false" customHeight="true" outlineLevel="0" collapsed="false">
      <c r="B8" s="4" t="s">
        <v>4</v>
      </c>
    </row>
    <row r="9" customFormat="false" ht="43.5" hidden="false" customHeight="true" outlineLevel="0" collapsed="false">
      <c r="B9" s="4" t="s">
        <v>5</v>
      </c>
    </row>
    <row r="10" customFormat="false" ht="30" hidden="false" customHeight="true" outlineLevel="0" collapsed="false">
      <c r="B10" s="4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5" customFormat="false" ht="19.5" hidden="false" customHeight="true" outlineLevel="0" collapsed="false">
      <c r="B15" s="5" t="s">
        <v>10</v>
      </c>
    </row>
    <row r="16" customFormat="false" ht="30" hidden="false" customHeight="true" outlineLevel="0" collapsed="false">
      <c r="B16" s="4" t="s">
        <v>11</v>
      </c>
    </row>
    <row r="17" customFormat="false" ht="30" hidden="false" customHeight="true" outlineLevel="0" collapsed="false">
      <c r="B17" s="4" t="s">
        <v>12</v>
      </c>
    </row>
    <row r="18" customFormat="false" ht="30" hidden="false" customHeight="true" outlineLevel="0" collapsed="false">
      <c r="B18" s="4" t="s">
        <v>13</v>
      </c>
    </row>
    <row r="19" customFormat="false" ht="30" hidden="false" customHeight="true" outlineLevel="0" collapsed="false">
      <c r="B19" s="4" t="s">
        <v>14</v>
      </c>
    </row>
    <row r="21" customFormat="false" ht="19.5" hidden="false" customHeight="true" outlineLevel="0" collapsed="false">
      <c r="B21" s="5" t="s">
        <v>15</v>
      </c>
    </row>
    <row r="22" customFormat="false" ht="18" hidden="false" customHeight="true" outlineLevel="0" collapsed="false">
      <c r="B22" s="6" t="s">
        <v>16</v>
      </c>
    </row>
    <row r="23" customFormat="false" ht="18" hidden="false" customHeight="true" outlineLevel="0" collapsed="false">
      <c r="B23" s="7" t="s">
        <v>17</v>
      </c>
    </row>
    <row r="24" customFormat="false" ht="18" hidden="false" customHeight="true" outlineLevel="0" collapsed="false">
      <c r="B24" s="8" t="s">
        <v>18</v>
      </c>
    </row>
    <row r="26" customFormat="false" ht="19.5" hidden="false" customHeight="true" outlineLevel="0" collapsed="false">
      <c r="B26" s="5" t="s">
        <v>19</v>
      </c>
    </row>
    <row r="27" customFormat="false" ht="16.5" hidden="false" customHeight="true" outlineLevel="0" collapsed="false">
      <c r="B27" s="4" t="s">
        <v>20</v>
      </c>
    </row>
    <row r="28" customFormat="false" ht="16.5" hidden="false" customHeight="true" outlineLevel="0" collapsed="false">
      <c r="B28" s="4" t="s">
        <v>21</v>
      </c>
    </row>
    <row r="29" customFormat="false" ht="16.5" hidden="false" customHeight="true" outlineLevel="0" collapsed="false">
      <c r="B29" s="4" t="s">
        <v>22</v>
      </c>
    </row>
    <row r="30" customFormat="false" ht="16.5" hidden="false" customHeight="true" outlineLevel="0" collapsed="false">
      <c r="B30" s="4" t="s">
        <v>23</v>
      </c>
    </row>
    <row r="31" customFormat="false" ht="16.5" hidden="false" customHeight="true" outlineLevel="0" collapsed="false">
      <c r="B31" s="4" t="s">
        <v>24</v>
      </c>
    </row>
    <row r="33" customFormat="false" ht="19.5" hidden="false" customHeight="true" outlineLevel="0" collapsed="false">
      <c r="B33" s="5" t="s">
        <v>25</v>
      </c>
    </row>
    <row r="34" customFormat="false" ht="16.5" hidden="false" customHeight="true" outlineLevel="0" collapsed="false">
      <c r="B34" s="4" t="s">
        <v>26</v>
      </c>
    </row>
    <row r="36" customFormat="false" ht="30" hidden="false" customHeight="true" outlineLevel="0" collapsed="false">
      <c r="B36" s="9" t="s">
        <v>27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P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7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5" min="5" style="0" width="28"/>
    <col collapsed="false" customWidth="true" hidden="false" outlineLevel="0" max="6" min="6" style="0" width="26"/>
    <col collapsed="false" customWidth="true" hidden="false" outlineLevel="0" max="7" min="7" style="0" width="13"/>
    <col collapsed="false" customWidth="true" hidden="false" outlineLevel="0" max="9" min="8" style="0" width="8"/>
    <col collapsed="false" customWidth="true" hidden="false" outlineLevel="0" max="10" min="10" style="0" width="11"/>
    <col collapsed="false" customWidth="true" hidden="false" outlineLevel="0" max="11" min="11" style="0" width="9"/>
    <col collapsed="false" customWidth="true" hidden="false" outlineLevel="0" max="12" min="12" style="0" width="14"/>
    <col collapsed="false" customWidth="true" hidden="false" outlineLevel="0" max="13" min="13" style="0" width="11"/>
    <col collapsed="false" customWidth="true" hidden="false" outlineLevel="0" max="14" min="14" style="0" width="28"/>
    <col collapsed="false" customWidth="true" hidden="false" outlineLevel="0" max="16" min="15" style="0" width="14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5.5" hidden="false" customHeight="true" outlineLevel="0" collapsed="false">
      <c r="A2" s="3" t="s">
        <v>28</v>
      </c>
    </row>
    <row r="3" customFormat="false" ht="15" hidden="false" customHeight="false" outlineLevel="0" collapsed="false">
      <c r="A3" s="10" t="s">
        <v>29</v>
      </c>
    </row>
    <row r="4" customFormat="false" ht="18" hidden="false" customHeight="true" outlineLevel="0" collapsed="false">
      <c r="C4" s="11" t="s">
        <v>30</v>
      </c>
      <c r="D4" s="12" t="n">
        <f aca="false">COUNTA(C11:C25)</f>
        <v>0</v>
      </c>
    </row>
    <row r="5" customFormat="false" ht="18" hidden="false" customHeight="true" outlineLevel="0" collapsed="false">
      <c r="C5" s="11" t="s">
        <v>31</v>
      </c>
      <c r="D5" s="12" t="n">
        <f aca="false">(COUNTIF(D11:D25,"Sociaux")&gt;0)+(COUNTIF(D11:D25,"Psychologiques")&gt;0)+(COUNTIF(D11:D25,"Physiques")&gt;0)</f>
        <v>0</v>
      </c>
    </row>
    <row r="6" customFormat="false" ht="18" hidden="false" customHeight="true" outlineLevel="0" collapsed="false">
      <c r="C6" s="11" t="s">
        <v>32</v>
      </c>
      <c r="D6" s="12" t="n">
        <f aca="false">COUNTIF(L11:L25,"Hors seuil")</f>
        <v>0</v>
      </c>
    </row>
    <row r="7" customFormat="false" ht="30" hidden="false" customHeight="true" outlineLevel="0" collapsed="false">
      <c r="C7" s="11" t="s">
        <v>33</v>
      </c>
      <c r="D7" s="12" t="n">
        <f aca="false">SUMPRODUCT((L11:L25="Hors seuil")*(N11:N25=""))</f>
        <v>0</v>
      </c>
    </row>
    <row r="8" customFormat="false" ht="18" hidden="false" customHeight="true" outlineLevel="0" collapsed="false">
      <c r="C8" s="11" t="s">
        <v>34</v>
      </c>
      <c r="D8" s="12" t="n">
        <f aca="true">SUMPRODUCT((M11:M25&lt;&gt;"")*(M11:M25&lt;TODAY()))</f>
        <v>0</v>
      </c>
    </row>
    <row r="10" customFormat="false" ht="33.75" hidden="false" customHeight="true" outlineLevel="0" collapsed="false">
      <c r="A10" s="13" t="s">
        <v>35</v>
      </c>
      <c r="B10" s="13" t="s">
        <v>36</v>
      </c>
      <c r="C10" s="13" t="s">
        <v>37</v>
      </c>
      <c r="D10" s="13" t="s">
        <v>38</v>
      </c>
      <c r="E10" s="13" t="s">
        <v>39</v>
      </c>
      <c r="F10" s="13" t="s">
        <v>40</v>
      </c>
      <c r="G10" s="13" t="s">
        <v>41</v>
      </c>
      <c r="H10" s="13" t="s">
        <v>42</v>
      </c>
      <c r="I10" s="13" t="s">
        <v>43</v>
      </c>
      <c r="J10" s="13" t="s">
        <v>44</v>
      </c>
      <c r="K10" s="13" t="s">
        <v>45</v>
      </c>
      <c r="L10" s="13" t="s">
        <v>46</v>
      </c>
      <c r="M10" s="13" t="s">
        <v>47</v>
      </c>
      <c r="N10" s="13" t="s">
        <v>48</v>
      </c>
      <c r="O10" s="13" t="s">
        <v>49</v>
      </c>
      <c r="P10" s="13" t="s">
        <v>50</v>
      </c>
    </row>
    <row r="11" customFormat="false" ht="30" hidden="false" customHeight="true" outlineLevel="0" collapsed="false">
      <c r="A11" s="14" t="n">
        <v>1</v>
      </c>
      <c r="B11" s="15"/>
      <c r="C11" s="15"/>
      <c r="D11" s="16"/>
      <c r="E11" s="15"/>
      <c r="F11" s="15"/>
      <c r="G11" s="16"/>
      <c r="H11" s="16"/>
      <c r="I11" s="16"/>
      <c r="J11" s="17"/>
      <c r="K11" s="16"/>
      <c r="L11" s="18" t="str">
        <f aca="false">IF(C11="","",IF(K11="","À relever",IF(AND(H11="",I11=""),"Seuil non chiffré",IF(OR(AND(H11&lt;&gt;"",K11&lt;H11),AND(I11&lt;&gt;"",K11&gt;I11)),"Hors seuil","Dans le seuil"))))</f>
        <v/>
      </c>
      <c r="M11" s="19" t="str">
        <f aca="false">IF(OR(J11="",G11=""),"",J11+IF(G11="Quotidienne",1,IF(G11="Hebdomadaire",7,IF(G11="Mensuelle",31,IF(G11="Trimestrielle",92,IF(G11="Semestrielle",183,365))))))</f>
        <v/>
      </c>
      <c r="N11" s="15"/>
      <c r="O11" s="15"/>
      <c r="P11" s="15"/>
    </row>
    <row r="12" customFormat="false" ht="30" hidden="false" customHeight="true" outlineLevel="0" collapsed="false">
      <c r="A12" s="14" t="n">
        <v>2</v>
      </c>
      <c r="B12" s="15"/>
      <c r="C12" s="15"/>
      <c r="D12" s="16"/>
      <c r="E12" s="15"/>
      <c r="F12" s="15"/>
      <c r="G12" s="16"/>
      <c r="H12" s="16"/>
      <c r="I12" s="16"/>
      <c r="J12" s="17"/>
      <c r="K12" s="16"/>
      <c r="L12" s="18" t="str">
        <f aca="false">IF(C12="","",IF(K12="","À relever",IF(AND(H12="",I12=""),"Seuil non chiffré",IF(OR(AND(H12&lt;&gt;"",K12&lt;H12),AND(I12&lt;&gt;"",K12&gt;I12)),"Hors seuil","Dans le seuil"))))</f>
        <v/>
      </c>
      <c r="M12" s="19" t="str">
        <f aca="false">IF(OR(J12="",G12=""),"",J12+IF(G12="Quotidienne",1,IF(G12="Hebdomadaire",7,IF(G12="Mensuelle",31,IF(G12="Trimestrielle",92,IF(G12="Semestrielle",183,365))))))</f>
        <v/>
      </c>
      <c r="N12" s="15"/>
      <c r="O12" s="15"/>
      <c r="P12" s="15"/>
    </row>
    <row r="13" customFormat="false" ht="30" hidden="false" customHeight="true" outlineLevel="0" collapsed="false">
      <c r="A13" s="14" t="n">
        <v>3</v>
      </c>
      <c r="B13" s="15"/>
      <c r="C13" s="15"/>
      <c r="D13" s="16"/>
      <c r="E13" s="15"/>
      <c r="F13" s="15"/>
      <c r="G13" s="16"/>
      <c r="H13" s="16"/>
      <c r="I13" s="16"/>
      <c r="J13" s="17"/>
      <c r="K13" s="16"/>
      <c r="L13" s="18" t="str">
        <f aca="false">IF(C13="","",IF(K13="","À relever",IF(AND(H13="",I13=""),"Seuil non chiffré",IF(OR(AND(H13&lt;&gt;"",K13&lt;H13),AND(I13&lt;&gt;"",K13&gt;I13)),"Hors seuil","Dans le seuil"))))</f>
        <v/>
      </c>
      <c r="M13" s="19" t="str">
        <f aca="false">IF(OR(J13="",G13=""),"",J13+IF(G13="Quotidienne",1,IF(G13="Hebdomadaire",7,IF(G13="Mensuelle",31,IF(G13="Trimestrielle",92,IF(G13="Semestrielle",183,365))))))</f>
        <v/>
      </c>
      <c r="N13" s="15"/>
      <c r="O13" s="15"/>
      <c r="P13" s="15"/>
    </row>
    <row r="14" customFormat="false" ht="30" hidden="false" customHeight="true" outlineLevel="0" collapsed="false">
      <c r="A14" s="14" t="n">
        <v>4</v>
      </c>
      <c r="B14" s="15"/>
      <c r="C14" s="15"/>
      <c r="D14" s="16"/>
      <c r="E14" s="15"/>
      <c r="F14" s="15"/>
      <c r="G14" s="16"/>
      <c r="H14" s="16"/>
      <c r="I14" s="16"/>
      <c r="J14" s="17"/>
      <c r="K14" s="16"/>
      <c r="L14" s="18" t="str">
        <f aca="false">IF(C14="","",IF(K14="","À relever",IF(AND(H14="",I14=""),"Seuil non chiffré",IF(OR(AND(H14&lt;&gt;"",K14&lt;H14),AND(I14&lt;&gt;"",K14&gt;I14)),"Hors seuil","Dans le seuil"))))</f>
        <v/>
      </c>
      <c r="M14" s="19" t="str">
        <f aca="false">IF(OR(J14="",G14=""),"",J14+IF(G14="Quotidienne",1,IF(G14="Hebdomadaire",7,IF(G14="Mensuelle",31,IF(G14="Trimestrielle",92,IF(G14="Semestrielle",183,365))))))</f>
        <v/>
      </c>
      <c r="N14" s="15"/>
      <c r="O14" s="15"/>
      <c r="P14" s="15"/>
    </row>
    <row r="15" customFormat="false" ht="30" hidden="false" customHeight="true" outlineLevel="0" collapsed="false">
      <c r="A15" s="14" t="n">
        <v>5</v>
      </c>
      <c r="B15" s="15"/>
      <c r="C15" s="15"/>
      <c r="D15" s="16"/>
      <c r="E15" s="15"/>
      <c r="F15" s="15"/>
      <c r="G15" s="16"/>
      <c r="H15" s="16"/>
      <c r="I15" s="16"/>
      <c r="J15" s="17"/>
      <c r="K15" s="16"/>
      <c r="L15" s="18" t="str">
        <f aca="false">IF(C15="","",IF(K15="","À relever",IF(AND(H15="",I15=""),"Seuil non chiffré",IF(OR(AND(H15&lt;&gt;"",K15&lt;H15),AND(I15&lt;&gt;"",K15&gt;I15)),"Hors seuil","Dans le seuil"))))</f>
        <v/>
      </c>
      <c r="M15" s="19" t="str">
        <f aca="false">IF(OR(J15="",G15=""),"",J15+IF(G15="Quotidienne",1,IF(G15="Hebdomadaire",7,IF(G15="Mensuelle",31,IF(G15="Trimestrielle",92,IF(G15="Semestrielle",183,365))))))</f>
        <v/>
      </c>
      <c r="N15" s="15"/>
      <c r="O15" s="15"/>
      <c r="P15" s="15"/>
    </row>
    <row r="16" customFormat="false" ht="30" hidden="false" customHeight="true" outlineLevel="0" collapsed="false">
      <c r="A16" s="14" t="n">
        <v>6</v>
      </c>
      <c r="B16" s="15"/>
      <c r="C16" s="15"/>
      <c r="D16" s="16"/>
      <c r="E16" s="15"/>
      <c r="F16" s="15"/>
      <c r="G16" s="16"/>
      <c r="H16" s="16"/>
      <c r="I16" s="16"/>
      <c r="J16" s="17"/>
      <c r="K16" s="16"/>
      <c r="L16" s="18" t="str">
        <f aca="false">IF(C16="","",IF(K16="","À relever",IF(AND(H16="",I16=""),"Seuil non chiffré",IF(OR(AND(H16&lt;&gt;"",K16&lt;H16),AND(I16&lt;&gt;"",K16&gt;I16)),"Hors seuil","Dans le seuil"))))</f>
        <v/>
      </c>
      <c r="M16" s="19" t="str">
        <f aca="false">IF(OR(J16="",G16=""),"",J16+IF(G16="Quotidienne",1,IF(G16="Hebdomadaire",7,IF(G16="Mensuelle",31,IF(G16="Trimestrielle",92,IF(G16="Semestrielle",183,365))))))</f>
        <v/>
      </c>
      <c r="N16" s="15"/>
      <c r="O16" s="15"/>
      <c r="P16" s="15"/>
    </row>
    <row r="17" customFormat="false" ht="30" hidden="false" customHeight="true" outlineLevel="0" collapsed="false">
      <c r="A17" s="14" t="n">
        <v>7</v>
      </c>
      <c r="B17" s="15"/>
      <c r="C17" s="15"/>
      <c r="D17" s="16"/>
      <c r="E17" s="15"/>
      <c r="F17" s="15"/>
      <c r="G17" s="16"/>
      <c r="H17" s="16"/>
      <c r="I17" s="16"/>
      <c r="J17" s="17"/>
      <c r="K17" s="16"/>
      <c r="L17" s="18" t="str">
        <f aca="false">IF(C17="","",IF(K17="","À relever",IF(AND(H17="",I17=""),"Seuil non chiffré",IF(OR(AND(H17&lt;&gt;"",K17&lt;H17),AND(I17&lt;&gt;"",K17&gt;I17)),"Hors seuil","Dans le seuil"))))</f>
        <v/>
      </c>
      <c r="M17" s="19" t="str">
        <f aca="false">IF(OR(J17="",G17=""),"",J17+IF(G17="Quotidienne",1,IF(G17="Hebdomadaire",7,IF(G17="Mensuelle",31,IF(G17="Trimestrielle",92,IF(G17="Semestrielle",183,365))))))</f>
        <v/>
      </c>
      <c r="N17" s="15"/>
      <c r="O17" s="15"/>
      <c r="P17" s="15"/>
    </row>
    <row r="18" customFormat="false" ht="30" hidden="false" customHeight="true" outlineLevel="0" collapsed="false">
      <c r="A18" s="14" t="n">
        <v>8</v>
      </c>
      <c r="B18" s="15"/>
      <c r="C18" s="15"/>
      <c r="D18" s="16"/>
      <c r="E18" s="15"/>
      <c r="F18" s="15"/>
      <c r="G18" s="16"/>
      <c r="H18" s="16"/>
      <c r="I18" s="16"/>
      <c r="J18" s="17"/>
      <c r="K18" s="16"/>
      <c r="L18" s="18" t="str">
        <f aca="false">IF(C18="","",IF(K18="","À relever",IF(AND(H18="",I18=""),"Seuil non chiffré",IF(OR(AND(H18&lt;&gt;"",K18&lt;H18),AND(I18&lt;&gt;"",K18&gt;I18)),"Hors seuil","Dans le seuil"))))</f>
        <v/>
      </c>
      <c r="M18" s="19" t="str">
        <f aca="false">IF(OR(J18="",G18=""),"",J18+IF(G18="Quotidienne",1,IF(G18="Hebdomadaire",7,IF(G18="Mensuelle",31,IF(G18="Trimestrielle",92,IF(G18="Semestrielle",183,365))))))</f>
        <v/>
      </c>
      <c r="N18" s="15"/>
      <c r="O18" s="15"/>
      <c r="P18" s="15"/>
    </row>
    <row r="19" customFormat="false" ht="30" hidden="false" customHeight="true" outlineLevel="0" collapsed="false">
      <c r="A19" s="14" t="n">
        <v>9</v>
      </c>
      <c r="B19" s="15"/>
      <c r="C19" s="15"/>
      <c r="D19" s="16"/>
      <c r="E19" s="15"/>
      <c r="F19" s="15"/>
      <c r="G19" s="16"/>
      <c r="H19" s="16"/>
      <c r="I19" s="16"/>
      <c r="J19" s="17"/>
      <c r="K19" s="16"/>
      <c r="L19" s="18" t="str">
        <f aca="false">IF(C19="","",IF(K19="","À relever",IF(AND(H19="",I19=""),"Seuil non chiffré",IF(OR(AND(H19&lt;&gt;"",K19&lt;H19),AND(I19&lt;&gt;"",K19&gt;I19)),"Hors seuil","Dans le seuil"))))</f>
        <v/>
      </c>
      <c r="M19" s="19" t="str">
        <f aca="false">IF(OR(J19="",G19=""),"",J19+IF(G19="Quotidienne",1,IF(G19="Hebdomadaire",7,IF(G19="Mensuelle",31,IF(G19="Trimestrielle",92,IF(G19="Semestrielle",183,365))))))</f>
        <v/>
      </c>
      <c r="N19" s="15"/>
      <c r="O19" s="15"/>
      <c r="P19" s="15"/>
    </row>
    <row r="20" customFormat="false" ht="30" hidden="false" customHeight="true" outlineLevel="0" collapsed="false">
      <c r="A20" s="14" t="n">
        <v>10</v>
      </c>
      <c r="B20" s="15"/>
      <c r="C20" s="15"/>
      <c r="D20" s="16"/>
      <c r="E20" s="15"/>
      <c r="F20" s="15"/>
      <c r="G20" s="16"/>
      <c r="H20" s="16"/>
      <c r="I20" s="16"/>
      <c r="J20" s="17"/>
      <c r="K20" s="16"/>
      <c r="L20" s="18" t="str">
        <f aca="false">IF(C20="","",IF(K20="","À relever",IF(AND(H20="",I20=""),"Seuil non chiffré",IF(OR(AND(H20&lt;&gt;"",K20&lt;H20),AND(I20&lt;&gt;"",K20&gt;I20)),"Hors seuil","Dans le seuil"))))</f>
        <v/>
      </c>
      <c r="M20" s="19" t="str">
        <f aca="false">IF(OR(J20="",G20=""),"",J20+IF(G20="Quotidienne",1,IF(G20="Hebdomadaire",7,IF(G20="Mensuelle",31,IF(G20="Trimestrielle",92,IF(G20="Semestrielle",183,365))))))</f>
        <v/>
      </c>
      <c r="N20" s="15"/>
      <c r="O20" s="15"/>
      <c r="P20" s="15"/>
    </row>
    <row r="21" customFormat="false" ht="30" hidden="false" customHeight="true" outlineLevel="0" collapsed="false">
      <c r="A21" s="14" t="n">
        <v>11</v>
      </c>
      <c r="B21" s="15"/>
      <c r="C21" s="15"/>
      <c r="D21" s="16"/>
      <c r="E21" s="15"/>
      <c r="F21" s="15"/>
      <c r="G21" s="16"/>
      <c r="H21" s="16"/>
      <c r="I21" s="16"/>
      <c r="J21" s="17"/>
      <c r="K21" s="16"/>
      <c r="L21" s="18" t="str">
        <f aca="false">IF(C21="","",IF(K21="","À relever",IF(AND(H21="",I21=""),"Seuil non chiffré",IF(OR(AND(H21&lt;&gt;"",K21&lt;H21),AND(I21&lt;&gt;"",K21&gt;I21)),"Hors seuil","Dans le seuil"))))</f>
        <v/>
      </c>
      <c r="M21" s="19" t="str">
        <f aca="false">IF(OR(J21="",G21=""),"",J21+IF(G21="Quotidienne",1,IF(G21="Hebdomadaire",7,IF(G21="Mensuelle",31,IF(G21="Trimestrielle",92,IF(G21="Semestrielle",183,365))))))</f>
        <v/>
      </c>
      <c r="N21" s="15"/>
      <c r="O21" s="15"/>
      <c r="P21" s="15"/>
    </row>
    <row r="22" customFormat="false" ht="30" hidden="false" customHeight="true" outlineLevel="0" collapsed="false">
      <c r="A22" s="14" t="n">
        <v>12</v>
      </c>
      <c r="B22" s="15"/>
      <c r="C22" s="15"/>
      <c r="D22" s="16"/>
      <c r="E22" s="15"/>
      <c r="F22" s="15"/>
      <c r="G22" s="16"/>
      <c r="H22" s="16"/>
      <c r="I22" s="16"/>
      <c r="J22" s="17"/>
      <c r="K22" s="16"/>
      <c r="L22" s="18" t="str">
        <f aca="false">IF(C22="","",IF(K22="","À relever",IF(AND(H22="",I22=""),"Seuil non chiffré",IF(OR(AND(H22&lt;&gt;"",K22&lt;H22),AND(I22&lt;&gt;"",K22&gt;I22)),"Hors seuil","Dans le seuil"))))</f>
        <v/>
      </c>
      <c r="M22" s="19" t="str">
        <f aca="false">IF(OR(J22="",G22=""),"",J22+IF(G22="Quotidienne",1,IF(G22="Hebdomadaire",7,IF(G22="Mensuelle",31,IF(G22="Trimestrielle",92,IF(G22="Semestrielle",183,365))))))</f>
        <v/>
      </c>
      <c r="N22" s="15"/>
      <c r="O22" s="15"/>
      <c r="P22" s="15"/>
    </row>
    <row r="23" customFormat="false" ht="30" hidden="false" customHeight="true" outlineLevel="0" collapsed="false">
      <c r="A23" s="14" t="n">
        <v>13</v>
      </c>
      <c r="B23" s="15"/>
      <c r="C23" s="15"/>
      <c r="D23" s="16"/>
      <c r="E23" s="15"/>
      <c r="F23" s="15"/>
      <c r="G23" s="16"/>
      <c r="H23" s="16"/>
      <c r="I23" s="16"/>
      <c r="J23" s="17"/>
      <c r="K23" s="16"/>
      <c r="L23" s="18" t="str">
        <f aca="false">IF(C23="","",IF(K23="","À relever",IF(AND(H23="",I23=""),"Seuil non chiffré",IF(OR(AND(H23&lt;&gt;"",K23&lt;H23),AND(I23&lt;&gt;"",K23&gt;I23)),"Hors seuil","Dans le seuil"))))</f>
        <v/>
      </c>
      <c r="M23" s="19" t="str">
        <f aca="false">IF(OR(J23="",G23=""),"",J23+IF(G23="Quotidienne",1,IF(G23="Hebdomadaire",7,IF(G23="Mensuelle",31,IF(G23="Trimestrielle",92,IF(G23="Semestrielle",183,365))))))</f>
        <v/>
      </c>
      <c r="N23" s="15"/>
      <c r="O23" s="15"/>
      <c r="P23" s="15"/>
    </row>
    <row r="24" customFormat="false" ht="30" hidden="false" customHeight="true" outlineLevel="0" collapsed="false">
      <c r="A24" s="14" t="n">
        <v>14</v>
      </c>
      <c r="B24" s="15"/>
      <c r="C24" s="15"/>
      <c r="D24" s="16"/>
      <c r="E24" s="15"/>
      <c r="F24" s="15"/>
      <c r="G24" s="16"/>
      <c r="H24" s="16"/>
      <c r="I24" s="16"/>
      <c r="J24" s="17"/>
      <c r="K24" s="16"/>
      <c r="L24" s="18" t="str">
        <f aca="false">IF(C24="","",IF(K24="","À relever",IF(AND(H24="",I24=""),"Seuil non chiffré",IF(OR(AND(H24&lt;&gt;"",K24&lt;H24),AND(I24&lt;&gt;"",K24&gt;I24)),"Hors seuil","Dans le seuil"))))</f>
        <v/>
      </c>
      <c r="M24" s="19" t="str">
        <f aca="false">IF(OR(J24="",G24=""),"",J24+IF(G24="Quotidienne",1,IF(G24="Hebdomadaire",7,IF(G24="Mensuelle",31,IF(G24="Trimestrielle",92,IF(G24="Semestrielle",183,365))))))</f>
        <v/>
      </c>
      <c r="N24" s="15"/>
      <c r="O24" s="15"/>
      <c r="P24" s="15"/>
    </row>
    <row r="25" customFormat="false" ht="30" hidden="false" customHeight="true" outlineLevel="0" collapsed="false">
      <c r="A25" s="14" t="n">
        <v>15</v>
      </c>
      <c r="B25" s="15"/>
      <c r="C25" s="15"/>
      <c r="D25" s="16"/>
      <c r="E25" s="15"/>
      <c r="F25" s="15"/>
      <c r="G25" s="16"/>
      <c r="H25" s="16"/>
      <c r="I25" s="16"/>
      <c r="J25" s="17"/>
      <c r="K25" s="16"/>
      <c r="L25" s="18" t="str">
        <f aca="false">IF(C25="","",IF(K25="","À relever",IF(AND(H25="",I25=""),"Seuil non chiffré",IF(OR(AND(H25&lt;&gt;"",K25&lt;H25),AND(I25&lt;&gt;"",K25&gt;I25)),"Hors seuil","Dans le seuil"))))</f>
        <v/>
      </c>
      <c r="M25" s="19" t="str">
        <f aca="false">IF(OR(J25="",G25=""),"",J25+IF(G25="Quotidienne",1,IF(G25="Hebdomadaire",7,IF(G25="Mensuelle",31,IF(G25="Trimestrielle",92,IF(G25="Semestrielle",183,365))))))</f>
        <v/>
      </c>
      <c r="N25" s="15"/>
      <c r="O25" s="15"/>
      <c r="P25" s="15"/>
    </row>
  </sheetData>
  <conditionalFormatting sqref="L11:L25">
    <cfRule type="expression" priority="2" aboveAverage="0" equalAverage="0" bottom="0" percent="0" rank="0" text="" dxfId="0">
      <formula>$L11="Hors seuil"</formula>
    </cfRule>
    <cfRule type="expression" priority="3" aboveAverage="0" equalAverage="0" bottom="0" percent="0" rank="0" text="" dxfId="1">
      <formula>$L11="Dans le seuil"</formula>
    </cfRule>
    <cfRule type="expression" priority="4" aboveAverage="0" equalAverage="0" bottom="0" percent="0" rank="0" text="" dxfId="2">
      <formula>$L11="À relever"</formula>
    </cfRule>
  </conditionalFormatting>
  <conditionalFormatting sqref="N11:N25">
    <cfRule type="expression" priority="5" aboveAverage="0" equalAverage="0" bottom="0" percent="0" rank="0" text="" dxfId="3">
      <formula>AND($L11="Hors seuil",$N11="")</formula>
    </cfRule>
  </conditionalFormatting>
  <conditionalFormatting sqref="M11:M25">
    <cfRule type="expression" priority="6" aboveAverage="0" equalAverage="0" bottom="0" percent="0" rank="0" text="" dxfId="3">
      <formula>AND($M11&lt;&gt;"",$M11&lt;TODAY())</formula>
    </cfRule>
  </conditionalFormatting>
  <dataValidations count="2">
    <dataValidation allowBlank="true" errorStyle="stop" operator="between" showDropDown="false" showErrorMessage="false" showInputMessage="false" sqref="D11:D25" type="list">
      <formula1>Listes!$A$4:$A$6</formula1>
      <formula2>0</formula2>
    </dataValidation>
    <dataValidation allowBlank="true" errorStyle="stop" operator="between" showDropDown="false" showErrorMessage="false" showInputMessage="false" sqref="G11:G25" type="list">
      <formula1>Listes!$B$4:$B$9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70"/>
    <col collapsed="false" customWidth="true" hidden="false" outlineLevel="0" max="3" min="3" style="0" width="44"/>
    <col collapsed="false" customWidth="true" hidden="false" outlineLevel="0" max="4" min="4" style="0" width="34"/>
  </cols>
  <sheetData>
    <row r="1" customFormat="false" ht="21.75" hidden="false" customHeight="true" outlineLevel="0" collapsed="false">
      <c r="A1" s="1" t="s">
        <v>0</v>
      </c>
      <c r="B1" s="2"/>
      <c r="C1" s="2"/>
      <c r="D1" s="2"/>
    </row>
    <row r="2" customFormat="false" ht="25.5" hidden="false" customHeight="true" outlineLevel="0" collapsed="false">
      <c r="A2" s="3" t="s">
        <v>51</v>
      </c>
    </row>
    <row r="3" customFormat="false" ht="15" hidden="false" customHeight="false" outlineLevel="0" collapsed="false">
      <c r="A3" s="10" t="s">
        <v>52</v>
      </c>
    </row>
    <row r="5" customFormat="false" ht="33.75" hidden="false" customHeight="true" outlineLevel="0" collapsed="false">
      <c r="A5" s="13" t="s">
        <v>38</v>
      </c>
      <c r="B5" s="13" t="s">
        <v>53</v>
      </c>
      <c r="C5" s="13" t="s">
        <v>54</v>
      </c>
      <c r="D5" s="13" t="s">
        <v>55</v>
      </c>
    </row>
    <row r="6" customFormat="false" ht="48" hidden="false" customHeight="true" outlineLevel="0" collapsed="false">
      <c r="A6" s="14" t="s">
        <v>56</v>
      </c>
      <c r="B6" s="20" t="s">
        <v>57</v>
      </c>
      <c r="C6" s="15"/>
      <c r="D6" s="15"/>
    </row>
    <row r="7" customFormat="false" ht="48" hidden="false" customHeight="true" outlineLevel="0" collapsed="false">
      <c r="A7" s="14" t="s">
        <v>56</v>
      </c>
      <c r="B7" s="20" t="s">
        <v>58</v>
      </c>
      <c r="C7" s="15"/>
      <c r="D7" s="15"/>
    </row>
    <row r="8" customFormat="false" ht="48" hidden="false" customHeight="true" outlineLevel="0" collapsed="false">
      <c r="A8" s="14" t="s">
        <v>59</v>
      </c>
      <c r="B8" s="20" t="s">
        <v>60</v>
      </c>
      <c r="C8" s="15"/>
      <c r="D8" s="15"/>
    </row>
    <row r="9" customFormat="false" ht="48" hidden="false" customHeight="true" outlineLevel="0" collapsed="false">
      <c r="A9" s="14" t="s">
        <v>59</v>
      </c>
      <c r="B9" s="20" t="s">
        <v>61</v>
      </c>
      <c r="C9" s="15"/>
      <c r="D9" s="15"/>
    </row>
    <row r="10" customFormat="false" ht="48" hidden="false" customHeight="true" outlineLevel="0" collapsed="false">
      <c r="A10" s="14" t="s">
        <v>62</v>
      </c>
      <c r="B10" s="20" t="s">
        <v>63</v>
      </c>
      <c r="C10" s="15"/>
      <c r="D10" s="15"/>
    </row>
    <row r="11" customFormat="false" ht="48" hidden="false" customHeight="true" outlineLevel="0" collapsed="false">
      <c r="A11" s="14" t="s">
        <v>62</v>
      </c>
      <c r="B11" s="20" t="s">
        <v>64</v>
      </c>
      <c r="C11" s="15"/>
      <c r="D11" s="15"/>
    </row>
    <row r="12" customFormat="false" ht="48" hidden="false" customHeight="true" outlineLevel="0" collapsed="false">
      <c r="A12" s="14" t="s">
        <v>65</v>
      </c>
      <c r="B12" s="20" t="s">
        <v>66</v>
      </c>
      <c r="C12" s="15"/>
      <c r="D12" s="15"/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J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7" min="4" style="0" width="11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50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25.5" hidden="false" customHeight="true" outlineLevel="0" collapsed="false">
      <c r="A2" s="3" t="s">
        <v>67</v>
      </c>
    </row>
    <row r="3" customFormat="false" ht="15" hidden="false" customHeight="false" outlineLevel="0" collapsed="false">
      <c r="A3" s="10" t="s">
        <v>68</v>
      </c>
    </row>
    <row r="4" customFormat="false" ht="18" hidden="false" customHeight="true" outlineLevel="0" collapsed="false">
      <c r="B4" s="20" t="s">
        <v>69</v>
      </c>
      <c r="C4" s="20"/>
      <c r="D4" s="20"/>
      <c r="E4" s="20"/>
      <c r="F4" s="20"/>
      <c r="G4" s="20"/>
      <c r="H4" s="20"/>
    </row>
    <row r="5" customFormat="false" ht="18" hidden="false" customHeight="true" outlineLevel="0" collapsed="false">
      <c r="B5" s="20" t="s">
        <v>70</v>
      </c>
      <c r="C5" s="20"/>
      <c r="D5" s="20"/>
      <c r="E5" s="20"/>
      <c r="F5" s="20"/>
      <c r="G5" s="20"/>
      <c r="H5" s="20"/>
    </row>
    <row r="6" customFormat="false" ht="18" hidden="false" customHeight="true" outlineLevel="0" collapsed="false">
      <c r="B6" s="20" t="s">
        <v>71</v>
      </c>
      <c r="C6" s="20"/>
      <c r="D6" s="20"/>
      <c r="E6" s="20"/>
      <c r="F6" s="20"/>
      <c r="G6" s="20"/>
      <c r="H6" s="20"/>
    </row>
    <row r="7" customFormat="false" ht="30" hidden="false" customHeight="true" outlineLevel="0" collapsed="false">
      <c r="B7" s="21" t="s">
        <v>72</v>
      </c>
      <c r="C7" s="21"/>
      <c r="D7" s="21"/>
      <c r="E7" s="21"/>
      <c r="F7" s="21"/>
      <c r="G7" s="21"/>
      <c r="H7" s="21"/>
      <c r="I7" s="21"/>
      <c r="J7" s="21"/>
    </row>
    <row r="9" customFormat="false" ht="33.75" hidden="false" customHeight="true" outlineLevel="0" collapsed="false">
      <c r="A9" s="13" t="s">
        <v>35</v>
      </c>
      <c r="B9" s="13" t="s">
        <v>73</v>
      </c>
      <c r="C9" s="13" t="s">
        <v>74</v>
      </c>
      <c r="D9" s="13" t="s">
        <v>75</v>
      </c>
      <c r="E9" s="13" t="s">
        <v>76</v>
      </c>
      <c r="F9" s="13" t="s">
        <v>77</v>
      </c>
      <c r="G9" s="13" t="s">
        <v>78</v>
      </c>
      <c r="H9" s="13" t="s">
        <v>79</v>
      </c>
      <c r="I9" s="13" t="s">
        <v>80</v>
      </c>
      <c r="J9" s="13" t="s">
        <v>81</v>
      </c>
    </row>
    <row r="10" customFormat="false" ht="30" hidden="false" customHeight="true" outlineLevel="0" collapsed="false">
      <c r="A10" s="14" t="n">
        <v>1</v>
      </c>
      <c r="B10" s="17"/>
      <c r="C10" s="15"/>
      <c r="D10" s="16"/>
      <c r="E10" s="16"/>
      <c r="F10" s="22"/>
      <c r="G10" s="22"/>
      <c r="H10" s="23" t="str">
        <f aca="false">IF(COUNT(E10:G10)&lt;3,"",ROUND(AVERAGE(E10:G10),1))</f>
        <v/>
      </c>
      <c r="I10" s="23" t="str">
        <f aca="false">IF(D10="","",IF(D10&gt;=5,"Oui","Groupe trop petit"))</f>
        <v/>
      </c>
      <c r="J10" s="15"/>
    </row>
    <row r="11" customFormat="false" ht="30" hidden="false" customHeight="true" outlineLevel="0" collapsed="false">
      <c r="A11" s="14" t="n">
        <v>2</v>
      </c>
      <c r="B11" s="17"/>
      <c r="C11" s="15"/>
      <c r="D11" s="16"/>
      <c r="E11" s="16"/>
      <c r="F11" s="22"/>
      <c r="G11" s="22"/>
      <c r="H11" s="23" t="str">
        <f aca="false">IF(COUNT(E11:G11)&lt;3,"",ROUND(AVERAGE(E11:G11),1))</f>
        <v/>
      </c>
      <c r="I11" s="23" t="str">
        <f aca="false">IF(D11="","",IF(D11&gt;=5,"Oui","Groupe trop petit"))</f>
        <v/>
      </c>
      <c r="J11" s="15"/>
    </row>
    <row r="12" customFormat="false" ht="30" hidden="false" customHeight="true" outlineLevel="0" collapsed="false">
      <c r="A12" s="14" t="n">
        <v>3</v>
      </c>
      <c r="B12" s="17"/>
      <c r="C12" s="15"/>
      <c r="D12" s="16"/>
      <c r="E12" s="16"/>
      <c r="F12" s="22"/>
      <c r="G12" s="22"/>
      <c r="H12" s="23" t="str">
        <f aca="false">IF(COUNT(E12:G12)&lt;3,"",ROUND(AVERAGE(E12:G12),1))</f>
        <v/>
      </c>
      <c r="I12" s="23" t="str">
        <f aca="false">IF(D12="","",IF(D12&gt;=5,"Oui","Groupe trop petit"))</f>
        <v/>
      </c>
      <c r="J12" s="15"/>
    </row>
    <row r="13" customFormat="false" ht="30" hidden="false" customHeight="true" outlineLevel="0" collapsed="false">
      <c r="A13" s="14" t="n">
        <v>4</v>
      </c>
      <c r="B13" s="17"/>
      <c r="C13" s="15"/>
      <c r="D13" s="16"/>
      <c r="E13" s="16"/>
      <c r="F13" s="22"/>
      <c r="G13" s="22"/>
      <c r="H13" s="23" t="str">
        <f aca="false">IF(COUNT(E13:G13)&lt;3,"",ROUND(AVERAGE(E13:G13),1))</f>
        <v/>
      </c>
      <c r="I13" s="23" t="str">
        <f aca="false">IF(D13="","",IF(D13&gt;=5,"Oui","Groupe trop petit"))</f>
        <v/>
      </c>
      <c r="J13" s="15"/>
    </row>
    <row r="14" customFormat="false" ht="30" hidden="false" customHeight="true" outlineLevel="0" collapsed="false">
      <c r="A14" s="14" t="n">
        <v>5</v>
      </c>
      <c r="B14" s="17"/>
      <c r="C14" s="15"/>
      <c r="D14" s="16"/>
      <c r="E14" s="16"/>
      <c r="F14" s="22"/>
      <c r="G14" s="22"/>
      <c r="H14" s="23" t="str">
        <f aca="false">IF(COUNT(E14:G14)&lt;3,"",ROUND(AVERAGE(E14:G14),1))</f>
        <v/>
      </c>
      <c r="I14" s="23" t="str">
        <f aca="false">IF(D14="","",IF(D14&gt;=5,"Oui","Groupe trop petit"))</f>
        <v/>
      </c>
      <c r="J14" s="15"/>
    </row>
    <row r="15" customFormat="false" ht="30" hidden="false" customHeight="true" outlineLevel="0" collapsed="false">
      <c r="A15" s="14" t="n">
        <v>6</v>
      </c>
      <c r="B15" s="17"/>
      <c r="C15" s="15"/>
      <c r="D15" s="16"/>
      <c r="E15" s="16"/>
      <c r="F15" s="22"/>
      <c r="G15" s="22"/>
      <c r="H15" s="23" t="str">
        <f aca="false">IF(COUNT(E15:G15)&lt;3,"",ROUND(AVERAGE(E15:G15),1))</f>
        <v/>
      </c>
      <c r="I15" s="23" t="str">
        <f aca="false">IF(D15="","",IF(D15&gt;=5,"Oui","Groupe trop petit"))</f>
        <v/>
      </c>
      <c r="J15" s="15"/>
    </row>
    <row r="16" customFormat="false" ht="30" hidden="false" customHeight="true" outlineLevel="0" collapsed="false">
      <c r="A16" s="14" t="n">
        <v>7</v>
      </c>
      <c r="B16" s="17"/>
      <c r="C16" s="15"/>
      <c r="D16" s="16"/>
      <c r="E16" s="16"/>
      <c r="F16" s="22"/>
      <c r="G16" s="22"/>
      <c r="H16" s="23" t="str">
        <f aca="false">IF(COUNT(E16:G16)&lt;3,"",ROUND(AVERAGE(E16:G16),1))</f>
        <v/>
      </c>
      <c r="I16" s="23" t="str">
        <f aca="false">IF(D16="","",IF(D16&gt;=5,"Oui","Groupe trop petit"))</f>
        <v/>
      </c>
      <c r="J16" s="15"/>
    </row>
    <row r="17" customFormat="false" ht="30" hidden="false" customHeight="true" outlineLevel="0" collapsed="false">
      <c r="A17" s="14" t="n">
        <v>8</v>
      </c>
      <c r="B17" s="17"/>
      <c r="C17" s="15"/>
      <c r="D17" s="16"/>
      <c r="E17" s="16"/>
      <c r="F17" s="22"/>
      <c r="G17" s="22"/>
      <c r="H17" s="23" t="str">
        <f aca="false">IF(COUNT(E17:G17)&lt;3,"",ROUND(AVERAGE(E17:G17),1))</f>
        <v/>
      </c>
      <c r="I17" s="23" t="str">
        <f aca="false">IF(D17="","",IF(D17&gt;=5,"Oui","Groupe trop petit"))</f>
        <v/>
      </c>
      <c r="J17" s="15"/>
    </row>
    <row r="18" customFormat="false" ht="30" hidden="false" customHeight="true" outlineLevel="0" collapsed="false">
      <c r="A18" s="14" t="n">
        <v>9</v>
      </c>
      <c r="B18" s="17"/>
      <c r="C18" s="15"/>
      <c r="D18" s="16"/>
      <c r="E18" s="16"/>
      <c r="F18" s="22"/>
      <c r="G18" s="22"/>
      <c r="H18" s="23" t="str">
        <f aca="false">IF(COUNT(E18:G18)&lt;3,"",ROUND(AVERAGE(E18:G18),1))</f>
        <v/>
      </c>
      <c r="I18" s="23" t="str">
        <f aca="false">IF(D18="","",IF(D18&gt;=5,"Oui","Groupe trop petit"))</f>
        <v/>
      </c>
      <c r="J18" s="15"/>
    </row>
    <row r="19" customFormat="false" ht="30" hidden="false" customHeight="true" outlineLevel="0" collapsed="false">
      <c r="A19" s="14" t="n">
        <v>10</v>
      </c>
      <c r="B19" s="17"/>
      <c r="C19" s="15"/>
      <c r="D19" s="16"/>
      <c r="E19" s="16"/>
      <c r="F19" s="22"/>
      <c r="G19" s="22"/>
      <c r="H19" s="23" t="str">
        <f aca="false">IF(COUNT(E19:G19)&lt;3,"",ROUND(AVERAGE(E19:G19),1))</f>
        <v/>
      </c>
      <c r="I19" s="23" t="str">
        <f aca="false">IF(D19="","",IF(D19&gt;=5,"Oui","Groupe trop petit"))</f>
        <v/>
      </c>
      <c r="J19" s="15"/>
    </row>
  </sheetData>
  <mergeCells count="4">
    <mergeCell ref="B4:H4"/>
    <mergeCell ref="B5:H5"/>
    <mergeCell ref="B6:H6"/>
    <mergeCell ref="B7:J7"/>
  </mergeCells>
  <conditionalFormatting sqref="I10:I19">
    <cfRule type="expression" priority="2" aboveAverage="0" equalAverage="0" bottom="0" percent="0" rank="0" text="" dxfId="2">
      <formula>$I10="Groupe trop petit"</formula>
    </cfRule>
  </conditionalFormatting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P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7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5" min="5" style="0" width="28"/>
    <col collapsed="false" customWidth="true" hidden="false" outlineLevel="0" max="6" min="6" style="0" width="26"/>
    <col collapsed="false" customWidth="true" hidden="false" outlineLevel="0" max="7" min="7" style="0" width="13"/>
    <col collapsed="false" customWidth="true" hidden="false" outlineLevel="0" max="9" min="8" style="0" width="8"/>
    <col collapsed="false" customWidth="true" hidden="false" outlineLevel="0" max="10" min="10" style="0" width="11"/>
    <col collapsed="false" customWidth="true" hidden="false" outlineLevel="0" max="11" min="11" style="0" width="9"/>
    <col collapsed="false" customWidth="true" hidden="false" outlineLevel="0" max="12" min="12" style="0" width="14"/>
    <col collapsed="false" customWidth="true" hidden="false" outlineLevel="0" max="13" min="13" style="0" width="11"/>
    <col collapsed="false" customWidth="true" hidden="false" outlineLevel="0" max="14" min="14" style="0" width="28"/>
    <col collapsed="false" customWidth="true" hidden="false" outlineLevel="0" max="16" min="15" style="0" width="14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5.5" hidden="false" customHeight="true" outlineLevel="0" collapsed="false">
      <c r="A2" s="3" t="s">
        <v>82</v>
      </c>
    </row>
    <row r="3" customFormat="false" ht="15" hidden="false" customHeight="false" outlineLevel="0" collapsed="false">
      <c r="A3" s="10" t="s">
        <v>83</v>
      </c>
    </row>
    <row r="4" customFormat="false" ht="18" hidden="false" customHeight="true" outlineLevel="0" collapsed="false">
      <c r="C4" s="11" t="s">
        <v>30</v>
      </c>
      <c r="D4" s="12" t="n">
        <f aca="false">COUNTA(C11:C25)</f>
        <v>4</v>
      </c>
    </row>
    <row r="5" customFormat="false" ht="18" hidden="false" customHeight="true" outlineLevel="0" collapsed="false">
      <c r="C5" s="11" t="s">
        <v>31</v>
      </c>
      <c r="D5" s="12" t="n">
        <f aca="false">(COUNTIF(D11:D25,"Sociaux")&gt;0)+(COUNTIF(D11:D25,"Psychologiques")&gt;0)+(COUNTIF(D11:D25,"Physiques")&gt;0)</f>
        <v>3</v>
      </c>
    </row>
    <row r="6" customFormat="false" ht="18" hidden="false" customHeight="true" outlineLevel="0" collapsed="false">
      <c r="C6" s="11" t="s">
        <v>32</v>
      </c>
      <c r="D6" s="12" t="n">
        <f aca="false">COUNTIF(L11:L25,"Hors seuil")</f>
        <v>1</v>
      </c>
    </row>
    <row r="7" customFormat="false" ht="30" hidden="false" customHeight="true" outlineLevel="0" collapsed="false">
      <c r="C7" s="11" t="s">
        <v>33</v>
      </c>
      <c r="D7" s="12" t="n">
        <f aca="false">SUMPRODUCT((L11:L25="Hors seuil")*(N11:N25=""))</f>
        <v>0</v>
      </c>
    </row>
    <row r="8" customFormat="false" ht="18" hidden="false" customHeight="true" outlineLevel="0" collapsed="false">
      <c r="C8" s="11" t="s">
        <v>34</v>
      </c>
      <c r="D8" s="12" t="n">
        <f aca="true">SUMPRODUCT((M11:M25&lt;&gt;"")*(M11:M25&lt;TODAY()))</f>
        <v>0</v>
      </c>
    </row>
    <row r="10" customFormat="false" ht="33.75" hidden="false" customHeight="true" outlineLevel="0" collapsed="false">
      <c r="A10" s="13" t="s">
        <v>35</v>
      </c>
      <c r="B10" s="13" t="s">
        <v>36</v>
      </c>
      <c r="C10" s="13" t="s">
        <v>37</v>
      </c>
      <c r="D10" s="13" t="s">
        <v>38</v>
      </c>
      <c r="E10" s="13" t="s">
        <v>39</v>
      </c>
      <c r="F10" s="13" t="s">
        <v>40</v>
      </c>
      <c r="G10" s="13" t="s">
        <v>41</v>
      </c>
      <c r="H10" s="13" t="s">
        <v>42</v>
      </c>
      <c r="I10" s="13" t="s">
        <v>43</v>
      </c>
      <c r="J10" s="13" t="s">
        <v>44</v>
      </c>
      <c r="K10" s="13" t="s">
        <v>45</v>
      </c>
      <c r="L10" s="13" t="s">
        <v>46</v>
      </c>
      <c r="M10" s="13" t="s">
        <v>47</v>
      </c>
      <c r="N10" s="13" t="s">
        <v>48</v>
      </c>
      <c r="O10" s="13" t="s">
        <v>49</v>
      </c>
      <c r="P10" s="13" t="s">
        <v>50</v>
      </c>
    </row>
    <row r="11" customFormat="false" ht="30.75" hidden="false" customHeight="true" outlineLevel="0" collapsed="false">
      <c r="A11" s="14" t="n">
        <v>1</v>
      </c>
      <c r="B11" s="15" t="s">
        <v>84</v>
      </c>
      <c r="C11" s="15" t="s">
        <v>85</v>
      </c>
      <c r="D11" s="16" t="s">
        <v>56</v>
      </c>
      <c r="E11" s="15" t="s">
        <v>86</v>
      </c>
      <c r="F11" s="15" t="s">
        <v>87</v>
      </c>
      <c r="G11" s="16" t="s">
        <v>88</v>
      </c>
      <c r="H11" s="16" t="n">
        <v>19</v>
      </c>
      <c r="I11" s="16" t="n">
        <v>21</v>
      </c>
      <c r="J11" s="17" t="n">
        <v>46315</v>
      </c>
      <c r="K11" s="16" t="n">
        <v>20.4</v>
      </c>
      <c r="L11" s="18" t="str">
        <f aca="false">IF(C11="","",IF(K11="","À relever",IF(AND(H11="",I11=""),"Seuil non chiffré",IF(OR(AND(H11&lt;&gt;"",K11&lt;H11),AND(I11&lt;&gt;"",K11&gt;I11)),"Hors seuil","Dans le seuil"))))</f>
        <v>Dans le seuil</v>
      </c>
      <c r="M11" s="19" t="n">
        <f aca="false">IF(OR(J11="",G11=""),"",J11+IF(G11="Quotidienne",1,IF(G11="Hebdomadaire",7,IF(G11="Mensuelle",31,IF(G11="Trimestrielle",92,IF(G11="Semestrielle",183,365))))))</f>
        <v>46316</v>
      </c>
      <c r="N11" s="15" t="s">
        <v>89</v>
      </c>
      <c r="O11" s="15" t="s">
        <v>90</v>
      </c>
      <c r="P11" s="15" t="s">
        <v>91</v>
      </c>
    </row>
    <row r="12" customFormat="false" ht="30.75" hidden="false" customHeight="true" outlineLevel="0" collapsed="false">
      <c r="A12" s="14" t="n">
        <v>2</v>
      </c>
      <c r="B12" s="15" t="s">
        <v>92</v>
      </c>
      <c r="C12" s="15" t="s">
        <v>93</v>
      </c>
      <c r="D12" s="16" t="s">
        <v>56</v>
      </c>
      <c r="E12" s="15" t="s">
        <v>94</v>
      </c>
      <c r="F12" s="15" t="s">
        <v>95</v>
      </c>
      <c r="G12" s="16" t="s">
        <v>96</v>
      </c>
      <c r="H12" s="16" t="n">
        <v>1000</v>
      </c>
      <c r="I12" s="16"/>
      <c r="J12" s="17" t="n">
        <v>46093</v>
      </c>
      <c r="K12" s="16" t="n">
        <v>1150</v>
      </c>
      <c r="L12" s="18" t="str">
        <f aca="false">IF(C12="","",IF(K12="","À relever",IF(AND(H12="",I12=""),"Seuil non chiffré",IF(OR(AND(H12&lt;&gt;"",K12&lt;H12),AND(I12&lt;&gt;"",K12&gt;I12)),"Hors seuil","Dans le seuil"))))</f>
        <v>Dans le seuil</v>
      </c>
      <c r="M12" s="19" t="n">
        <f aca="false">IF(OR(J12="",G12=""),"",J12+IF(G12="Quotidienne",1,IF(G12="Hebdomadaire",7,IF(G12="Mensuelle",31,IF(G12="Trimestrielle",92,IF(G12="Semestrielle",183,365))))))</f>
        <v>46458</v>
      </c>
      <c r="N12" s="15" t="s">
        <v>97</v>
      </c>
      <c r="O12" s="15" t="s">
        <v>98</v>
      </c>
      <c r="P12" s="15" t="s">
        <v>99</v>
      </c>
    </row>
    <row r="13" customFormat="false" ht="30.75" hidden="false" customHeight="true" outlineLevel="0" collapsed="false">
      <c r="A13" s="14" t="n">
        <v>3</v>
      </c>
      <c r="B13" s="15" t="s">
        <v>100</v>
      </c>
      <c r="C13" s="15" t="s">
        <v>101</v>
      </c>
      <c r="D13" s="16" t="s">
        <v>59</v>
      </c>
      <c r="E13" s="15" t="s">
        <v>102</v>
      </c>
      <c r="F13" s="15" t="s">
        <v>103</v>
      </c>
      <c r="G13" s="16" t="s">
        <v>104</v>
      </c>
      <c r="H13" s="16"/>
      <c r="I13" s="16" t="n">
        <v>10</v>
      </c>
      <c r="J13" s="17" t="n">
        <v>46295</v>
      </c>
      <c r="K13" s="16" t="n">
        <v>12</v>
      </c>
      <c r="L13" s="18" t="str">
        <f aca="false">IF(C13="","",IF(K13="","À relever",IF(AND(H13="",I13=""),"Seuil non chiffré",IF(OR(AND(H13&lt;&gt;"",K13&lt;H13),AND(I13&lt;&gt;"",K13&gt;I13)),"Hors seuil","Dans le seuil"))))</f>
        <v>Hors seuil</v>
      </c>
      <c r="M13" s="19" t="n">
        <f aca="false">IF(OR(J13="",G13=""),"",J13+IF(G13="Quotidienne",1,IF(G13="Hebdomadaire",7,IF(G13="Mensuelle",31,IF(G13="Trimestrielle",92,IF(G13="Semestrielle",183,365))))))</f>
        <v>46326</v>
      </c>
      <c r="N13" s="15" t="s">
        <v>105</v>
      </c>
      <c r="O13" s="15" t="s">
        <v>106</v>
      </c>
      <c r="P13" s="15" t="s">
        <v>107</v>
      </c>
    </row>
    <row r="14" customFormat="false" ht="30.75" hidden="false" customHeight="true" outlineLevel="0" collapsed="false">
      <c r="A14" s="14" t="n">
        <v>4</v>
      </c>
      <c r="B14" s="15" t="s">
        <v>108</v>
      </c>
      <c r="C14" s="15" t="s">
        <v>109</v>
      </c>
      <c r="D14" s="16" t="s">
        <v>62</v>
      </c>
      <c r="E14" s="15" t="s">
        <v>110</v>
      </c>
      <c r="F14" s="15" t="s">
        <v>111</v>
      </c>
      <c r="G14" s="16" t="s">
        <v>112</v>
      </c>
      <c r="H14" s="16" t="n">
        <v>3.5</v>
      </c>
      <c r="I14" s="16"/>
      <c r="J14" s="17" t="n">
        <v>46280</v>
      </c>
      <c r="K14" s="16" t="n">
        <v>3.8</v>
      </c>
      <c r="L14" s="18" t="str">
        <f aca="false">IF(C14="","",IF(K14="","À relever",IF(AND(H14="",I14=""),"Seuil non chiffré",IF(OR(AND(H14&lt;&gt;"",K14&lt;H14),AND(I14&lt;&gt;"",K14&gt;I14)),"Hors seuil","Dans le seuil"))))</f>
        <v>Dans le seuil</v>
      </c>
      <c r="M14" s="19" t="n">
        <f aca="false">IF(OR(J14="",G14=""),"",J14+IF(G14="Quotidienne",1,IF(G14="Hebdomadaire",7,IF(G14="Mensuelle",31,IF(G14="Trimestrielle",92,IF(G14="Semestrielle",183,365))))))</f>
        <v>46463</v>
      </c>
      <c r="N14" s="15" t="s">
        <v>113</v>
      </c>
      <c r="O14" s="15" t="s">
        <v>114</v>
      </c>
      <c r="P14" s="15" t="s">
        <v>115</v>
      </c>
    </row>
    <row r="15" customFormat="false" ht="30" hidden="false" customHeight="true" outlineLevel="0" collapsed="false">
      <c r="A15" s="14" t="n">
        <v>5</v>
      </c>
      <c r="B15" s="15"/>
      <c r="C15" s="15"/>
      <c r="D15" s="16"/>
      <c r="E15" s="15"/>
      <c r="F15" s="15"/>
      <c r="G15" s="16"/>
      <c r="H15" s="16"/>
      <c r="I15" s="16"/>
      <c r="J15" s="17"/>
      <c r="K15" s="16"/>
      <c r="L15" s="18" t="str">
        <f aca="false">IF(C15="","",IF(K15="","À relever",IF(AND(H15="",I15=""),"Seuil non chiffré",IF(OR(AND(H15&lt;&gt;"",K15&lt;H15),AND(I15&lt;&gt;"",K15&gt;I15)),"Hors seuil","Dans le seuil"))))</f>
        <v/>
      </c>
      <c r="M15" s="19" t="str">
        <f aca="false">IF(OR(J15="",G15=""),"",J15+IF(G15="Quotidienne",1,IF(G15="Hebdomadaire",7,IF(G15="Mensuelle",31,IF(G15="Trimestrielle",92,IF(G15="Semestrielle",183,365))))))</f>
        <v/>
      </c>
      <c r="N15" s="15"/>
      <c r="O15" s="15"/>
      <c r="P15" s="15"/>
    </row>
    <row r="16" customFormat="false" ht="30" hidden="false" customHeight="true" outlineLevel="0" collapsed="false">
      <c r="A16" s="14" t="n">
        <v>6</v>
      </c>
      <c r="B16" s="15"/>
      <c r="C16" s="15"/>
      <c r="D16" s="16"/>
      <c r="E16" s="15"/>
      <c r="F16" s="15"/>
      <c r="G16" s="16"/>
      <c r="H16" s="16"/>
      <c r="I16" s="16"/>
      <c r="J16" s="17"/>
      <c r="K16" s="16"/>
      <c r="L16" s="18" t="str">
        <f aca="false">IF(C16="","",IF(K16="","À relever",IF(AND(H16="",I16=""),"Seuil non chiffré",IF(OR(AND(H16&lt;&gt;"",K16&lt;H16),AND(I16&lt;&gt;"",K16&gt;I16)),"Hors seuil","Dans le seuil"))))</f>
        <v/>
      </c>
      <c r="M16" s="19" t="str">
        <f aca="false">IF(OR(J16="",G16=""),"",J16+IF(G16="Quotidienne",1,IF(G16="Hebdomadaire",7,IF(G16="Mensuelle",31,IF(G16="Trimestrielle",92,IF(G16="Semestrielle",183,365))))))</f>
        <v/>
      </c>
      <c r="N16" s="15"/>
      <c r="O16" s="15"/>
      <c r="P16" s="15"/>
    </row>
    <row r="17" customFormat="false" ht="30" hidden="false" customHeight="true" outlineLevel="0" collapsed="false">
      <c r="A17" s="14" t="n">
        <v>7</v>
      </c>
      <c r="B17" s="15"/>
      <c r="C17" s="15"/>
      <c r="D17" s="16"/>
      <c r="E17" s="15"/>
      <c r="F17" s="15"/>
      <c r="G17" s="16"/>
      <c r="H17" s="16"/>
      <c r="I17" s="16"/>
      <c r="J17" s="17"/>
      <c r="K17" s="16"/>
      <c r="L17" s="18" t="str">
        <f aca="false">IF(C17="","",IF(K17="","À relever",IF(AND(H17="",I17=""),"Seuil non chiffré",IF(OR(AND(H17&lt;&gt;"",K17&lt;H17),AND(I17&lt;&gt;"",K17&gt;I17)),"Hors seuil","Dans le seuil"))))</f>
        <v/>
      </c>
      <c r="M17" s="19" t="str">
        <f aca="false">IF(OR(J17="",G17=""),"",J17+IF(G17="Quotidienne",1,IF(G17="Hebdomadaire",7,IF(G17="Mensuelle",31,IF(G17="Trimestrielle",92,IF(G17="Semestrielle",183,365))))))</f>
        <v/>
      </c>
      <c r="N17" s="15"/>
      <c r="O17" s="15"/>
      <c r="P17" s="15"/>
    </row>
    <row r="18" customFormat="false" ht="30" hidden="false" customHeight="true" outlineLevel="0" collapsed="false">
      <c r="A18" s="14" t="n">
        <v>8</v>
      </c>
      <c r="B18" s="15"/>
      <c r="C18" s="15"/>
      <c r="D18" s="16"/>
      <c r="E18" s="15"/>
      <c r="F18" s="15"/>
      <c r="G18" s="16"/>
      <c r="H18" s="16"/>
      <c r="I18" s="16"/>
      <c r="J18" s="17"/>
      <c r="K18" s="16"/>
      <c r="L18" s="18" t="str">
        <f aca="false">IF(C18="","",IF(K18="","À relever",IF(AND(H18="",I18=""),"Seuil non chiffré",IF(OR(AND(H18&lt;&gt;"",K18&lt;H18),AND(I18&lt;&gt;"",K18&gt;I18)),"Hors seuil","Dans le seuil"))))</f>
        <v/>
      </c>
      <c r="M18" s="19" t="str">
        <f aca="false">IF(OR(J18="",G18=""),"",J18+IF(G18="Quotidienne",1,IF(G18="Hebdomadaire",7,IF(G18="Mensuelle",31,IF(G18="Trimestrielle",92,IF(G18="Semestrielle",183,365))))))</f>
        <v/>
      </c>
      <c r="N18" s="15"/>
      <c r="O18" s="15"/>
      <c r="P18" s="15"/>
    </row>
    <row r="19" customFormat="false" ht="30" hidden="false" customHeight="true" outlineLevel="0" collapsed="false">
      <c r="A19" s="14" t="n">
        <v>9</v>
      </c>
      <c r="B19" s="15"/>
      <c r="C19" s="15"/>
      <c r="D19" s="16"/>
      <c r="E19" s="15"/>
      <c r="F19" s="15"/>
      <c r="G19" s="16"/>
      <c r="H19" s="16"/>
      <c r="I19" s="16"/>
      <c r="J19" s="17"/>
      <c r="K19" s="16"/>
      <c r="L19" s="18" t="str">
        <f aca="false">IF(C19="","",IF(K19="","À relever",IF(AND(H19="",I19=""),"Seuil non chiffré",IF(OR(AND(H19&lt;&gt;"",K19&lt;H19),AND(I19&lt;&gt;"",K19&gt;I19)),"Hors seuil","Dans le seuil"))))</f>
        <v/>
      </c>
      <c r="M19" s="19" t="str">
        <f aca="false">IF(OR(J19="",G19=""),"",J19+IF(G19="Quotidienne",1,IF(G19="Hebdomadaire",7,IF(G19="Mensuelle",31,IF(G19="Trimestrielle",92,IF(G19="Semestrielle",183,365))))))</f>
        <v/>
      </c>
      <c r="N19" s="15"/>
      <c r="O19" s="15"/>
      <c r="P19" s="15"/>
    </row>
    <row r="20" customFormat="false" ht="30" hidden="false" customHeight="true" outlineLevel="0" collapsed="false">
      <c r="A20" s="14" t="n">
        <v>10</v>
      </c>
      <c r="B20" s="15"/>
      <c r="C20" s="15"/>
      <c r="D20" s="16"/>
      <c r="E20" s="15"/>
      <c r="F20" s="15"/>
      <c r="G20" s="16"/>
      <c r="H20" s="16"/>
      <c r="I20" s="16"/>
      <c r="J20" s="17"/>
      <c r="K20" s="16"/>
      <c r="L20" s="18" t="str">
        <f aca="false">IF(C20="","",IF(K20="","À relever",IF(AND(H20="",I20=""),"Seuil non chiffré",IF(OR(AND(H20&lt;&gt;"",K20&lt;H20),AND(I20&lt;&gt;"",K20&gt;I20)),"Hors seuil","Dans le seuil"))))</f>
        <v/>
      </c>
      <c r="M20" s="19" t="str">
        <f aca="false">IF(OR(J20="",G20=""),"",J20+IF(G20="Quotidienne",1,IF(G20="Hebdomadaire",7,IF(G20="Mensuelle",31,IF(G20="Trimestrielle",92,IF(G20="Semestrielle",183,365))))))</f>
        <v/>
      </c>
      <c r="N20" s="15"/>
      <c r="O20" s="15"/>
      <c r="P20" s="15"/>
    </row>
    <row r="21" customFormat="false" ht="30" hidden="false" customHeight="true" outlineLevel="0" collapsed="false">
      <c r="A21" s="14" t="n">
        <v>11</v>
      </c>
      <c r="B21" s="15"/>
      <c r="C21" s="15"/>
      <c r="D21" s="16"/>
      <c r="E21" s="15"/>
      <c r="F21" s="15"/>
      <c r="G21" s="16"/>
      <c r="H21" s="16"/>
      <c r="I21" s="16"/>
      <c r="J21" s="17"/>
      <c r="K21" s="16"/>
      <c r="L21" s="18" t="str">
        <f aca="false">IF(C21="","",IF(K21="","À relever",IF(AND(H21="",I21=""),"Seuil non chiffré",IF(OR(AND(H21&lt;&gt;"",K21&lt;H21),AND(I21&lt;&gt;"",K21&gt;I21)),"Hors seuil","Dans le seuil"))))</f>
        <v/>
      </c>
      <c r="M21" s="19" t="str">
        <f aca="false">IF(OR(J21="",G21=""),"",J21+IF(G21="Quotidienne",1,IF(G21="Hebdomadaire",7,IF(G21="Mensuelle",31,IF(G21="Trimestrielle",92,IF(G21="Semestrielle",183,365))))))</f>
        <v/>
      </c>
      <c r="N21" s="15"/>
      <c r="O21" s="15"/>
      <c r="P21" s="15"/>
    </row>
    <row r="22" customFormat="false" ht="30" hidden="false" customHeight="true" outlineLevel="0" collapsed="false">
      <c r="A22" s="14" t="n">
        <v>12</v>
      </c>
      <c r="B22" s="15"/>
      <c r="C22" s="15"/>
      <c r="D22" s="16"/>
      <c r="E22" s="15"/>
      <c r="F22" s="15"/>
      <c r="G22" s="16"/>
      <c r="H22" s="16"/>
      <c r="I22" s="16"/>
      <c r="J22" s="17"/>
      <c r="K22" s="16"/>
      <c r="L22" s="18" t="str">
        <f aca="false">IF(C22="","",IF(K22="","À relever",IF(AND(H22="",I22=""),"Seuil non chiffré",IF(OR(AND(H22&lt;&gt;"",K22&lt;H22),AND(I22&lt;&gt;"",K22&gt;I22)),"Hors seuil","Dans le seuil"))))</f>
        <v/>
      </c>
      <c r="M22" s="19" t="str">
        <f aca="false">IF(OR(J22="",G22=""),"",J22+IF(G22="Quotidienne",1,IF(G22="Hebdomadaire",7,IF(G22="Mensuelle",31,IF(G22="Trimestrielle",92,IF(G22="Semestrielle",183,365))))))</f>
        <v/>
      </c>
      <c r="N22" s="15"/>
      <c r="O22" s="15"/>
      <c r="P22" s="15"/>
    </row>
    <row r="23" customFormat="false" ht="30" hidden="false" customHeight="true" outlineLevel="0" collapsed="false">
      <c r="A23" s="14" t="n">
        <v>13</v>
      </c>
      <c r="B23" s="15"/>
      <c r="C23" s="15"/>
      <c r="D23" s="16"/>
      <c r="E23" s="15"/>
      <c r="F23" s="15"/>
      <c r="G23" s="16"/>
      <c r="H23" s="16"/>
      <c r="I23" s="16"/>
      <c r="J23" s="17"/>
      <c r="K23" s="16"/>
      <c r="L23" s="18" t="str">
        <f aca="false">IF(C23="","",IF(K23="","À relever",IF(AND(H23="",I23=""),"Seuil non chiffré",IF(OR(AND(H23&lt;&gt;"",K23&lt;H23),AND(I23&lt;&gt;"",K23&gt;I23)),"Hors seuil","Dans le seuil"))))</f>
        <v/>
      </c>
      <c r="M23" s="19" t="str">
        <f aca="false">IF(OR(J23="",G23=""),"",J23+IF(G23="Quotidienne",1,IF(G23="Hebdomadaire",7,IF(G23="Mensuelle",31,IF(G23="Trimestrielle",92,IF(G23="Semestrielle",183,365))))))</f>
        <v/>
      </c>
      <c r="N23" s="15"/>
      <c r="O23" s="15"/>
      <c r="P23" s="15"/>
    </row>
    <row r="24" customFormat="false" ht="30" hidden="false" customHeight="true" outlineLevel="0" collapsed="false">
      <c r="A24" s="14" t="n">
        <v>14</v>
      </c>
      <c r="B24" s="15"/>
      <c r="C24" s="15"/>
      <c r="D24" s="16"/>
      <c r="E24" s="15"/>
      <c r="F24" s="15"/>
      <c r="G24" s="16"/>
      <c r="H24" s="16"/>
      <c r="I24" s="16"/>
      <c r="J24" s="17"/>
      <c r="K24" s="16"/>
      <c r="L24" s="18" t="str">
        <f aca="false">IF(C24="","",IF(K24="","À relever",IF(AND(H24="",I24=""),"Seuil non chiffré",IF(OR(AND(H24&lt;&gt;"",K24&lt;H24),AND(I24&lt;&gt;"",K24&gt;I24)),"Hors seuil","Dans le seuil"))))</f>
        <v/>
      </c>
      <c r="M24" s="19" t="str">
        <f aca="false">IF(OR(J24="",G24=""),"",J24+IF(G24="Quotidienne",1,IF(G24="Hebdomadaire",7,IF(G24="Mensuelle",31,IF(G24="Trimestrielle",92,IF(G24="Semestrielle",183,365))))))</f>
        <v/>
      </c>
      <c r="N24" s="15"/>
      <c r="O24" s="15"/>
      <c r="P24" s="15"/>
    </row>
    <row r="25" customFormat="false" ht="30" hidden="false" customHeight="true" outlineLevel="0" collapsed="false">
      <c r="A25" s="14" t="n">
        <v>15</v>
      </c>
      <c r="B25" s="15"/>
      <c r="C25" s="15"/>
      <c r="D25" s="16"/>
      <c r="E25" s="15"/>
      <c r="F25" s="15"/>
      <c r="G25" s="16"/>
      <c r="H25" s="16"/>
      <c r="I25" s="16"/>
      <c r="J25" s="17"/>
      <c r="K25" s="16"/>
      <c r="L25" s="18" t="str">
        <f aca="false">IF(C25="","",IF(K25="","À relever",IF(AND(H25="",I25=""),"Seuil non chiffré",IF(OR(AND(H25&lt;&gt;"",K25&lt;H25),AND(I25&lt;&gt;"",K25&gt;I25)),"Hors seuil","Dans le seuil"))))</f>
        <v/>
      </c>
      <c r="M25" s="19" t="str">
        <f aca="false">IF(OR(J25="",G25=""),"",J25+IF(G25="Quotidienne",1,IF(G25="Hebdomadaire",7,IF(G25="Mensuelle",31,IF(G25="Trimestrielle",92,IF(G25="Semestrielle",183,365))))))</f>
        <v/>
      </c>
      <c r="N25" s="15"/>
      <c r="O25" s="15"/>
      <c r="P25" s="15"/>
    </row>
  </sheetData>
  <conditionalFormatting sqref="L11:L25">
    <cfRule type="expression" priority="2" aboveAverage="0" equalAverage="0" bottom="0" percent="0" rank="0" text="" dxfId="0">
      <formula>$L11="Hors seuil"</formula>
    </cfRule>
    <cfRule type="expression" priority="3" aboveAverage="0" equalAverage="0" bottom="0" percent="0" rank="0" text="" dxfId="1">
      <formula>$L11="Dans le seuil"</formula>
    </cfRule>
    <cfRule type="expression" priority="4" aboveAverage="0" equalAverage="0" bottom="0" percent="0" rank="0" text="" dxfId="2">
      <formula>$L11="À relever"</formula>
    </cfRule>
  </conditionalFormatting>
  <conditionalFormatting sqref="N11:N25">
    <cfRule type="expression" priority="5" aboveAverage="0" equalAverage="0" bottom="0" percent="0" rank="0" text="" dxfId="3">
      <formula>AND($L11="Hors seuil",$N11="")</formula>
    </cfRule>
  </conditionalFormatting>
  <conditionalFormatting sqref="M11:M25">
    <cfRule type="expression" priority="6" aboveAverage="0" equalAverage="0" bottom="0" percent="0" rank="0" text="" dxfId="3">
      <formula>AND($M11&lt;&gt;"",$M11&lt;TODAY())</formula>
    </cfRule>
  </conditionalFormatting>
  <dataValidations count="2">
    <dataValidation allowBlank="true" errorStyle="stop" operator="between" showDropDown="false" showErrorMessage="false" showInputMessage="false" sqref="D11:D25" type="list">
      <formula1>Listes!$A$4:$A$6</formula1>
      <formula2>0</formula2>
    </dataValidation>
    <dataValidation allowBlank="true" errorStyle="stop" operator="between" showDropDown="false" showErrorMessage="false" showInputMessage="false" sqref="G11:G25" type="list">
      <formula1>Listes!$B$4:$B$9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5850"/>
    <pageSetUpPr fitToPage="true"/>
  </sheetPr>
  <dimension ref="A1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4"/>
  </cols>
  <sheetData>
    <row r="1" customFormat="false" ht="21.75" hidden="false" customHeight="true" outlineLevel="0" collapsed="false">
      <c r="A1" s="1" t="s">
        <v>116</v>
      </c>
      <c r="B1" s="2"/>
      <c r="C1" s="2"/>
    </row>
    <row r="2" customFormat="false" ht="15" hidden="false" customHeight="false" outlineLevel="0" collapsed="false">
      <c r="A2" s="24" t="s">
        <v>117</v>
      </c>
    </row>
    <row r="3" customFormat="false" ht="15" hidden="false" customHeight="false" outlineLevel="0" collapsed="false">
      <c r="A3" s="13" t="s">
        <v>118</v>
      </c>
      <c r="B3" s="13" t="s">
        <v>119</v>
      </c>
    </row>
    <row r="4" customFormat="false" ht="15" hidden="false" customHeight="false" outlineLevel="0" collapsed="false">
      <c r="A4" s="15" t="s">
        <v>62</v>
      </c>
      <c r="B4" s="15" t="s">
        <v>88</v>
      </c>
    </row>
    <row r="5" customFormat="false" ht="15" hidden="false" customHeight="false" outlineLevel="0" collapsed="false">
      <c r="A5" s="15" t="s">
        <v>59</v>
      </c>
      <c r="B5" s="15" t="s">
        <v>120</v>
      </c>
    </row>
    <row r="6" customFormat="false" ht="15" hidden="false" customHeight="false" outlineLevel="0" collapsed="false">
      <c r="A6" s="15" t="s">
        <v>56</v>
      </c>
      <c r="B6" s="15" t="s">
        <v>104</v>
      </c>
    </row>
    <row r="7" customFormat="false" ht="15" hidden="false" customHeight="false" outlineLevel="0" collapsed="false">
      <c r="B7" s="15" t="s">
        <v>121</v>
      </c>
    </row>
    <row r="8" customFormat="false" ht="15" hidden="false" customHeight="false" outlineLevel="0" collapsed="false">
      <c r="B8" s="15" t="s">
        <v>112</v>
      </c>
    </row>
    <row r="9" customFormat="false" ht="15" hidden="false" customHeight="false" outlineLevel="0" collapsed="false">
      <c r="B9" s="15" t="s">
        <v>96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2026-10-21T12:55:11Z</dcterms:created>
  <dc:creator>openpyxl</dc:creator>
  <dc:description/>
  <dc:language>en-US</dc:language>
  <cp:lastModifiedBy/>
  <dcterms:modified xsi:type="dcterms:W3CDTF">2026-10-21T12:55:11Z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