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Saisie" sheetId="2" state="visible" r:id="rId4"/>
    <sheet name="Synthèse" sheetId="3" state="visible" r:id="rId5"/>
    <sheet name="Exemple saisie" sheetId="4" state="visible" r:id="rId6"/>
    <sheet name="Exemple synthès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<sst xmlns="http://schemas.openxmlformats.org/spreadsheetml/2006/main" count="191" uniqueCount="115">
  <si>
    <t xml:space="preserve">K-li-T · Modèle Qualiopi V10 · Estimateur de budget sur trois ans</t>
  </si>
  <si>
    <t xml:space="preserve">Estimateur du budget Qualiopi sur trois ans</t>
  </si>
  <si>
    <t xml:space="preserve">Ce classeur vous aide à estimer ce que coûte la certification sur un cycle de trois ans : audits du certificateur, accompagnement éventuel, outils, formation, et surtout le temps que vous y passez en interne. Il ne contient aucun tarif : vous saisissez les montants de vos propres devis, il calcule le total, le coût annuel moyen et le coût par stagiaire ou par session.</t>
  </si>
  <si>
    <t xml:space="preserve">Mode d’emploi</t>
  </si>
  <si>
    <t xml:space="preserve">1.  Poser les hypothèses. Dans « Saisie », renseignez la date prévue de l’audit initial, la base des montants (HT ou TTC), un taux horaire interne et le nombre de stagiaires et de sessions prévus par année.</t>
  </si>
  <si>
    <t xml:space="preserve">2.  Saisir les coûts externes. Une ligne par poste, trois colonnes pour les trois années : reportez les montants de vos devis (audit initial, surveillance, renouvellement), puis l’accompagnement, les outils, la formation et la veille. Notez le numéro du devis : la ligne s’allume en jaune si un montant n’a pas de devis référencé.</t>
  </si>
  <si>
    <t xml:space="preserve">3.  Valoriser le temps interne. Pour chaque tâche, indiquez les heures par année : elles sont multipliées par le taux horaire par défaut, que vous pouvez remplacer ligne par ligne (par exemple le taux du dirigeant pour la préparation de l’audit).</t>
  </si>
  <si>
    <t xml:space="preserve">4.  Lire la synthèse. L’onglet « Synthèse » donne les coûts par nature et par année, le total sur trois ans, le coût annuel moyen, le coût par stagiaire et par session, la part des audits et du temps interne, et un graphique.</t>
  </si>
  <si>
    <t xml:space="preserve">5.  Comparer. Dupliquez le fichier pour comparer deux scénarios (avec ou sans accompagnement externe, par exemple) ou deux devis de certificateurs. La ligne « Total sans accompagnement externe » donne déjà la différence.</t>
  </si>
  <si>
    <t xml:space="preserve">6.  Mettre à jour. Reprenez les montants à chaque nouveau devis et les heures réellement passées à chaque revue annuelle.</t>
  </si>
  <si>
    <t xml:space="preserve">Ce que ce fichier ne contient pas</t>
  </si>
  <si>
    <t xml:space="preserve">Aucun tarif de certificateur, aucun prix de marché et aucun tarif de prestataire d’accompagnement : ils dépendent du certificateur, de la taille de l’organisme, des catégories d’actions certifiées et des modalités d’audit. Seuls vos devis font foi.</t>
  </si>
  <si>
    <t xml:space="preserve">Le cycle de trois ans suit la logique d’une certification valable trois ans avec un audit de surveillance en cours de cycle : confirmez les dates et les montants de chaque audit avec votre certificateur. Les aides ou prises en charge éventuelles ne sont pas prises en compte : à vérifier selon votre situation.</t>
  </si>
  <si>
    <t xml:space="preserve">Pour obtenir des devis comparables, donnez à chaque certificateur le même périmètre (catégories d’actions, nombre de sites, modalités à distance ou sur site) et demandez les prix des trois audits du cycle.</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</si>
  <si>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</si>
  <si>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</si>
  <si>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</si>
  <si>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</si>
  <si>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</si>
  <si>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Saisie : hypothèses, onze postes de coûts externes sur trois années, douze lignes de temps interne.</t>
  </si>
  <si>
    <t xml:space="preserve">•  Synthèse : coûts par année et par nature, indicateurs de budget, graphique.</t>
  </si>
  <si>
    <t xml:space="preserve">•  Exemple saisie et exemple synthèse : un organisme fictif de six personnes ; tous les montants sont fictifs et signalés comme tels.</t>
  </si>
  <si>
    <t xml:space="preserve">Pour aller plus loin</t>
  </si>
  <si>
    <t xml:space="preserve">L’article qui accompagne ce modèle : k-li-t.com/cout-qualiopi-audit-accompagnement/</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</si>
  <si>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</si>
  <si>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Hypothèses, coûts externes et temps interne</t>
  </si>
  <si>
    <t xml:space="preserve">Remplissez les cellules blanches à partir de vos devis et de vos estimations. Les cellules vertes se calculent. Aucune valeur par défaut n’est proposée pour les montants.</t>
  </si>
  <si>
    <t xml:space="preserve">Organisme</t>
  </si>
  <si>
    <t xml:space="preserve">Début du cycle (date prévue de l’audit initial)</t>
  </si>
  <si>
    <t xml:space="preserve">Montants saisis (HT ou TTC)</t>
  </si>
  <si>
    <t xml:space="preserve">Taux horaire interne par défaut (€ par heure, coût chargé)</t>
  </si>
  <si>
    <t xml:space="preserve">Activité prévue</t>
  </si>
  <si>
    <t xml:space="preserve">Stagiaires prévus</t>
  </si>
  <si>
    <t xml:space="preserve">Sessions de formation prévues</t>
  </si>
  <si>
    <t xml:space="preserve">1. Coûts externes sur le cycle de trois ans (montants d’après vos devis)</t>
  </si>
  <si>
    <t xml:space="preserve">Poste de coût</t>
  </si>
  <si>
    <t xml:space="preserve">Total sur 3 ans</t>
  </si>
  <si>
    <t xml:space="preserve">Part des coûts externes</t>
  </si>
  <si>
    <t xml:space="preserve">Devis (n°, date)</t>
  </si>
  <si>
    <t xml:space="preserve">Hypothèse ou remarque</t>
  </si>
  <si>
    <t xml:space="preserve">Audit initial (devis du certificateur)</t>
  </si>
  <si>
    <t xml:space="preserve">Audit de surveillance</t>
  </si>
  <si>
    <t xml:space="preserve">Audit de renouvellement</t>
  </si>
  <si>
    <t xml:space="preserve">Audits complémentaires ou frais facturés par le certificateur (déplacement, extension de périmètre)</t>
  </si>
  <si>
    <t xml:space="preserve">Accompagnement externe (conseil, audit blanc)</t>
  </si>
  <si>
    <t xml:space="preserve">Outils (logiciels, plateforme, signature électronique, enquêtes)</t>
  </si>
  <si>
    <t xml:space="preserve">Formation du personnel</t>
  </si>
  <si>
    <t xml:space="preserve">Veille, documentation, adhésions</t>
  </si>
  <si>
    <t xml:space="preserve">Autres coûts (affichage, aménagements d’accessibilité…)</t>
  </si>
  <si>
    <t xml:space="preserve">Poste libre (à nommer)</t>
  </si>
  <si>
    <t xml:space="preserve">Total des coûts externes</t>
  </si>
  <si>
    <t xml:space="preserve">2. Temps interne : heures × taux horaire (le taux par défaut peut être remplacé ligne par ligne)</t>
  </si>
  <si>
    <t xml:space="preserve">Tâche interne</t>
  </si>
  <si>
    <t xml:space="preserve">Heures année 1</t>
  </si>
  <si>
    <t xml:space="preserve">Heures année 2</t>
  </si>
  <si>
    <t xml:space="preserve">Heures année 3</t>
  </si>
  <si>
    <t xml:space="preserve">Taux horaire (€/h)</t>
  </si>
  <si>
    <t xml:space="preserve">Heures sur 3 ans</t>
  </si>
  <si>
    <t xml:space="preserve">Coût sur 3 ans</t>
  </si>
  <si>
    <t xml:space="preserve">Remarque</t>
  </si>
  <si>
    <t xml:space="preserve">Auto-diagnostic et plan d’actions</t>
  </si>
  <si>
    <t xml:space="preserve">Mise à jour des procédures et supports (information du public, contrats, livret d’accueil)</t>
  </si>
  <si>
    <t xml:space="preserve">Tenue des registres et collecte des preuves (enquêtes, réclamations, émargements)</t>
  </si>
  <si>
    <t xml:space="preserve">Veilles (légale, métiers, innovations pédagogiques)</t>
  </si>
  <si>
    <t xml:space="preserve">Préparation et présence à l’audit (le dirigeant ou son mandataire est présent)</t>
  </si>
  <si>
    <t xml:space="preserve">Traitement des écarts éventuels après audit</t>
  </si>
  <si>
    <t xml:space="preserve">Revue annuelle et analyse des risques sur la qualité</t>
  </si>
  <si>
    <t xml:space="preserve">Total du temps interne</t>
  </si>
  <si>
    <t xml:space="preserve">K-li-T · Modèle Qualiopi V10 · Estimateur de budget sur trois ans : synthèse</t>
  </si>
  <si>
    <t xml:space="preserve">Synthèse du budget sur trois ans</t>
  </si>
  <si>
    <t xml:space="preserve">Tout se calcule à partir de l’onglet de saisie.</t>
  </si>
  <si>
    <t xml:space="preserve">Montants saisis</t>
  </si>
  <si>
    <t xml:space="preserve">Poste</t>
  </si>
  <si>
    <t xml:space="preserve">Part du total</t>
  </si>
  <si>
    <t xml:space="preserve">Audits du certificateur (initial, surveillance, renouvellement, compléments)</t>
  </si>
  <si>
    <t xml:space="preserve">Accompagnement externe</t>
  </si>
  <si>
    <t xml:space="preserve">Outils</t>
  </si>
  <si>
    <t xml:space="preserve">Autres coûts</t>
  </si>
  <si>
    <t xml:space="preserve">Sous-total des coûts décaissés</t>
  </si>
  <si>
    <t xml:space="preserve">Temps interne valorisé (heures × taux horaire)</t>
  </si>
  <si>
    <t xml:space="preserve">Total général</t>
  </si>
  <si>
    <t xml:space="preserve">Indicateurs de budget</t>
  </si>
  <si>
    <t xml:space="preserve">Total sur 3 ans (temps interne compris)</t>
  </si>
  <si>
    <t xml:space="preserve">Coût annuel moyen (total divisé par 3)</t>
  </si>
  <si>
    <t xml:space="preserve">Dont coûts décaissés, par an en moyenne (hors temps interne)</t>
  </si>
  <si>
    <t xml:space="preserve">Stagiaires prévus sur 3 ans</t>
  </si>
  <si>
    <t xml:space="preserve">Sessions prévues sur 3 ans</t>
  </si>
  <si>
    <t xml:space="preserve">Coût par stagiaire (total, temps interne compris)</t>
  </si>
  <si>
    <t xml:space="preserve">Coût décaissé par stagiaire (hors temps interne)</t>
  </si>
  <si>
    <t xml:space="preserve">Coût par session (total, temps interne compris)</t>
  </si>
  <si>
    <t xml:space="preserve">Part des audits du certificateur dans le total</t>
  </si>
  <si>
    <t xml:space="preserve">Part du temps interne dans le total</t>
  </si>
  <si>
    <t xml:space="preserve">Total sans accompagnement externe</t>
  </si>
  <si>
    <t xml:space="preserve">Lecture : le temps interne est valorisé même s’il ne donne lieu à aucune facture. Un coût par stagiaire ne vaut que si les effectifs prévus sont réalistes : révisez-les à chaque revue annuelle.</t>
  </si>
  <si>
    <t xml:space="preserve">Hypothèses, coûts externes et temps interne (exemple fictif)</t>
  </si>
  <si>
    <t xml:space="preserve">TOUS LES MONTANTS DE CET ONGLET SONT FICTIFS : ils servent à montrer le calcul, ce ne sont ni des tarifs de certificateurs ni des prix de marché. Remplacez-les par vos devis.</t>
  </si>
  <si>
    <t xml:space="preserve">Organisme de formation fictif de six personnes (actions de formation, un parcours certifiant)</t>
  </si>
  <si>
    <t xml:space="preserve">HT</t>
  </si>
  <si>
    <t xml:space="preserve">Devis fictif n° 1, 05/11/2026</t>
  </si>
  <si>
    <t xml:space="preserve">Montant fictif, à remplacer par votre devis</t>
  </si>
  <si>
    <t xml:space="preserve">Devis fictif n° 1</t>
  </si>
  <si>
    <t xml:space="preserve">Prévu en deuxième année : calendrier à confirmer avec le certificateur</t>
  </si>
  <si>
    <t xml:space="preserve">Fin de cycle</t>
  </si>
  <si>
    <t xml:space="preserve">Devis fictif n° 2</t>
  </si>
  <si>
    <t xml:space="preserve">Audit blanc avant l’audit initial, puis appui ponctuel au renouvellement</t>
  </si>
  <si>
    <t xml:space="preserve">Abonnements fictifs</t>
  </si>
  <si>
    <t xml:space="preserve">Logiciel de gestion des formations, signature électronique, enquêtes</t>
  </si>
  <si>
    <t xml:space="preserve">Qualité, handicap, prévention des violences et discriminations</t>
  </si>
  <si>
    <t xml:space="preserve">Documentation et adhésion à un réseau professionnel</t>
  </si>
  <si>
    <t xml:space="preserve">Affichage, adaptation de documents</t>
  </si>
  <si>
    <t xml:space="preserve">Nouvelles informations de l’offre, clause de sous-traitance</t>
  </si>
  <si>
    <t xml:space="preserve">Taux du dirigeant, remplacé ligne par ligne</t>
  </si>
  <si>
    <t xml:space="preserve">Hypothèse : quelques écarts à corriger</t>
  </si>
  <si>
    <t xml:space="preserve">Synthèse du budget sur trois ans (exemple fictif)</t>
  </si>
  <si>
    <t xml:space="preserve">Montants fictifs, calculés à partir de l’onglet de saisie de l’exemple.</t>
  </si>
</sst>
</file>

<file path=xl/styles.xml><?xml version="1.0" encoding="utf-8"?>
<styleSheet xmlns="http://schemas.openxmlformats.org/spreadsheetml/2006/main">
  <numFmts count="7">
    <numFmt numFmtId="164" formatCode="General"/>
    <numFmt numFmtId="165" formatCode="dd/mm/yyyy"/>
    <numFmt numFmtId="166" formatCode="#,##0.00&quot; €&quot;"/>
    <numFmt numFmtId="167" formatCode="#,##0"/>
    <numFmt numFmtId="168" formatCode="#,##0&quot; €&quot;"/>
    <numFmt numFmtId="169" formatCode="0%"/>
    <numFmt numFmtId="170" formatCode="0"/>
  </numFmts>
  <fonts count="15">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
      <b val="true"/>
      <sz val="18"/>
      <color rgb="FF000000"/>
      <name val="Calibri"/>
      <family val="2"/>
    </font>
    <font>
      <sz val="10"/>
      <color rgb="FF000000"/>
      <name val="Calibri"/>
      <family val="2"/>
    </font>
    <font>
      <b val="true"/>
      <i val="true"/>
      <sz val="10"/>
      <color rgb="FFB83E24"/>
      <name val="Arial"/>
      <family val="0"/>
      <charset val="1"/>
    </font>
  </fonts>
  <fills count="9">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1D9E75"/>
        <bgColor rgb="FF00808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center" vertical="top" textRotation="0" wrapText="tru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7" fontId="6" fillId="3"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8" fontId="6" fillId="3" borderId="2" xfId="0" applyFont="true" applyBorder="true" applyAlignment="true" applyProtection="false">
      <alignment horizontal="right" vertical="top" textRotation="0" wrapText="true" indent="0" shrinkToFit="false"/>
      <protection locked="true" hidden="false"/>
    </xf>
    <xf numFmtId="168" fontId="6" fillId="4" borderId="2" xfId="0" applyFont="true" applyBorder="true" applyAlignment="true" applyProtection="false">
      <alignment horizontal="right" vertical="top" textRotation="0" wrapText="true" indent="0" shrinkToFit="false"/>
      <protection locked="true" hidden="false"/>
    </xf>
    <xf numFmtId="169" fontId="6" fillId="4" borderId="2" xfId="0" applyFont="true" applyBorder="true" applyAlignment="true" applyProtection="false">
      <alignment horizontal="center" vertical="top" textRotation="0" wrapText="true" indent="0" shrinkToFit="false"/>
      <protection locked="true" hidden="false"/>
    </xf>
    <xf numFmtId="164" fontId="4" fillId="7" borderId="2" xfId="0" applyFont="true" applyBorder="true" applyAlignment="true" applyProtection="false">
      <alignment horizontal="left" vertical="top" textRotation="0" wrapText="true" indent="0" shrinkToFit="false"/>
      <protection locked="true" hidden="false"/>
    </xf>
    <xf numFmtId="168" fontId="10" fillId="4" borderId="2" xfId="0" applyFont="true" applyBorder="true" applyAlignment="true" applyProtection="false">
      <alignment horizontal="right" vertical="top" textRotation="0" wrapText="true" indent="0" shrinkToFit="false"/>
      <protection locked="true" hidden="false"/>
    </xf>
    <xf numFmtId="164" fontId="11" fillId="8" borderId="2" xfId="0" applyFont="true" applyBorder="true" applyAlignment="true" applyProtection="false">
      <alignment horizontal="center" vertical="center" textRotation="0" wrapText="false" indent="0" shrinkToFit="false"/>
      <protection locked="true" hidden="false"/>
    </xf>
    <xf numFmtId="170" fontId="6" fillId="3" borderId="2" xfId="0" applyFont="true" applyBorder="true" applyAlignment="true" applyProtection="false">
      <alignment horizontal="center" vertical="top" textRotation="0" wrapText="true" indent="0" shrinkToFit="false"/>
      <protection locked="true" hidden="false"/>
    </xf>
    <xf numFmtId="166" fontId="6" fillId="3" borderId="2" xfId="0" applyFont="true" applyBorder="true" applyAlignment="true" applyProtection="false">
      <alignment horizontal="right" vertical="top" textRotation="0" wrapText="true" indent="0" shrinkToFit="false"/>
      <protection locked="true" hidden="false"/>
    </xf>
    <xf numFmtId="170" fontId="6" fillId="4" borderId="2" xfId="0" applyFont="true" applyBorder="true" applyAlignment="true" applyProtection="false">
      <alignment horizontal="center" vertical="top" textRotation="0" wrapText="true" indent="0" shrinkToFit="false"/>
      <protection locked="true" hidden="false"/>
    </xf>
    <xf numFmtId="170" fontId="10"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9" fontId="10" fillId="4" borderId="2" xfId="0" applyFont="true" applyBorder="true" applyAlignment="true" applyProtection="false">
      <alignment horizontal="center" vertical="top" textRotation="0" wrapText="true" indent="0" shrinkToFit="false"/>
      <protection locked="true" hidden="false"/>
    </xf>
    <xf numFmtId="167" fontId="10" fillId="4" borderId="2" xfId="0" applyFont="true" applyBorder="true" applyAlignment="true" applyProtection="false">
      <alignment horizontal="right" vertical="top" textRotation="0" wrapText="true" indent="0" shrinkToFit="false"/>
      <protection locked="true" hidden="false"/>
    </xf>
    <xf numFmtId="166" fontId="10" fillId="4" borderId="2" xfId="0" applyFont="true" applyBorder="true" applyAlignment="true" applyProtection="false">
      <alignment horizontal="right" vertical="top" textRotation="0" wrapText="true" indent="0" shrinkToFit="false"/>
      <protection locked="true" hidden="false"/>
    </xf>
    <xf numFmtId="169" fontId="10" fillId="4" borderId="2" xfId="0" applyFont="true" applyBorder="true" applyAlignment="true" applyProtection="false">
      <alignment horizontal="right" vertical="top" textRotation="0" wrapText="true" indent="0" shrinkToFit="false"/>
      <protection locked="true" hidden="false"/>
    </xf>
    <xf numFmtId="164" fontId="8" fillId="5" borderId="2" xfId="0" applyFont="true" applyBorder="true" applyAlignment="true" applyProtection="false">
      <alignment horizontal="left"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B83E24"/>
      </font>
      <fill>
        <patternFill>
          <bgColor rgb="FFFBE6DF"/>
        </patternFill>
      </fill>
    </dxf>
    <dxf>
      <font>
        <name val="Arial"/>
        <charset val="1"/>
        <family val="0"/>
        <color rgb="FF1A1816"/>
      </font>
      <fill>
        <patternFill>
          <bgColor rgb="FFFDEFC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A58C"/>
      <rgbColor rgb="FF878787"/>
      <rgbColor rgb="FF9999FF"/>
      <rgbColor rgb="FF993366"/>
      <rgbColor rgb="FFFDEFC8"/>
      <rgbColor rgb="FFDCF1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BFAF7"/>
      <rgbColor rgb="FFE6E0D6"/>
      <rgbColor rgb="FFFBE6DF"/>
      <rgbColor rgb="FF99CCFF"/>
      <rgbColor rgb="FFFF99CC"/>
      <rgbColor rgb="FFCC99FF"/>
      <rgbColor rgb="FFFFCC99"/>
      <rgbColor rgb="FF3366FF"/>
      <rgbColor rgb="FF33CCCC"/>
      <rgbColor rgb="FF99CC00"/>
      <rgbColor rgb="FFFFCC00"/>
      <rgbColor rgb="FFC98A00"/>
      <rgbColor rgb="FFE8593C"/>
      <rgbColor rgb="FF5F5850"/>
      <rgbColor rgb="FF8FA89E"/>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Budget par année et par nature de coût</a:t>
            </a:r>
          </a:p>
        </c:rich>
      </c:tx>
      <c:overlay val="0"/>
      <c:spPr>
        <a:noFill/>
        <a:ln w="0">
          <a:noFill/>
        </a:ln>
      </c:spPr>
    </c:title>
    <c:autoTitleDeleted val="0"/>
    <c:plotArea>
      <c:barChart>
        <c:barDir val="col"/>
        <c:grouping val="stacked"/>
        <c:varyColors val="0"/>
        <c:ser>
          <c:idx val="0"/>
          <c:order val="0"/>
          <c:tx>
            <c:strRef>
              <c:f>"Audits du certificateur"</c:f>
              <c:strCache>
                <c:ptCount val="1"/>
                <c:pt idx="0">
                  <c:v>Audits du certificateur</c:v>
                </c:pt>
              </c:strCache>
            </c:strRef>
          </c:tx>
          <c:spPr>
            <a:solidFill>
              <a:srgbClr val="e8593c"/>
            </a:solidFill>
            <a:ln w="0">
              <a:solidFill>
                <a:srgbClr val="e8593c"/>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Synthèse!$B$5:$D$5</c:f>
              <c:multiLvlStrCache>
                <c:ptCount val="1"/>
                <c:lvl>
                  <c:pt idx="0">
                    <c:v>Année 3</c:v>
                  </c:pt>
                </c:lvl>
                <c:lvl>
                  <c:pt idx="0">
                    <c:v>Année 2</c:v>
                  </c:pt>
                </c:lvl>
                <c:lvl>
                  <c:pt idx="0">
                    <c:v>Année 1</c:v>
                  </c:pt>
                </c:lvl>
              </c:multiLvlStrCache>
            </c:multiLvlStrRef>
          </c:cat>
          <c:val>
            <c:numRef>
              <c:f>Synthèse!$B$6:$D$6</c:f>
              <c:numCache>
                <c:formatCode>#,##0" €"</c:formatCode>
                <c:ptCount val="3"/>
                <c:pt idx="0">
                  <c:v>0</c:v>
                </c:pt>
                <c:pt idx="1">
                  <c:v>0</c:v>
                </c:pt>
                <c:pt idx="2">
                  <c:v>0</c:v>
                </c:pt>
              </c:numCache>
            </c:numRef>
          </c:val>
        </c:ser>
        <c:ser>
          <c:idx val="1"/>
          <c:order val="1"/>
          <c:tx>
            <c:strRef>
              <c:f>"Accompagnement"</c:f>
              <c:strCache>
                <c:ptCount val="1"/>
                <c:pt idx="0">
                  <c:v>Accompagnement</c:v>
                </c:pt>
              </c:strCache>
            </c:strRef>
          </c:tx>
          <c:spPr>
            <a:solidFill>
              <a:srgbClr val="1d9e75"/>
            </a:solidFill>
            <a:ln w="0">
              <a:solidFill>
                <a:srgbClr val="1d9e75"/>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Synthèse!$B$5:$D$5</c:f>
              <c:multiLvlStrCache>
                <c:ptCount val="1"/>
                <c:lvl>
                  <c:pt idx="0">
                    <c:v>Année 3</c:v>
                  </c:pt>
                </c:lvl>
                <c:lvl>
                  <c:pt idx="0">
                    <c:v>Année 2</c:v>
                  </c:pt>
                </c:lvl>
                <c:lvl>
                  <c:pt idx="0">
                    <c:v>Année 1</c:v>
                  </c:pt>
                </c:lvl>
              </c:multiLvlStrCache>
            </c:multiLvlStrRef>
          </c:cat>
          <c:val>
            <c:numRef>
              <c:f>Synthèse!$B$7:$D$7</c:f>
              <c:numCache>
                <c:formatCode>#,##0" €"</c:formatCode>
                <c:ptCount val="3"/>
                <c:pt idx="0">
                  <c:v>0</c:v>
                </c:pt>
                <c:pt idx="1">
                  <c:v>0</c:v>
                </c:pt>
                <c:pt idx="2">
                  <c:v>0</c:v>
                </c:pt>
              </c:numCache>
            </c:numRef>
          </c:val>
        </c:ser>
        <c:ser>
          <c:idx val="2"/>
          <c:order val="2"/>
          <c:tx>
            <c:strRef>
              <c:f>"Outils"</c:f>
              <c:strCache>
                <c:ptCount val="1"/>
                <c:pt idx="0">
                  <c:v>Outils</c:v>
                </c:pt>
              </c:strCache>
            </c:strRef>
          </c:tx>
          <c:spPr>
            <a:solidFill>
              <a:srgbClr val="c98a00"/>
            </a:solidFill>
            <a:ln w="0">
              <a:solidFill>
                <a:srgbClr val="c98a0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Synthèse!$B$5:$D$5</c:f>
              <c:multiLvlStrCache>
                <c:ptCount val="1"/>
                <c:lvl>
                  <c:pt idx="0">
                    <c:v>Année 3</c:v>
                  </c:pt>
                </c:lvl>
                <c:lvl>
                  <c:pt idx="0">
                    <c:v>Année 2</c:v>
                  </c:pt>
                </c:lvl>
                <c:lvl>
                  <c:pt idx="0">
                    <c:v>Année 1</c:v>
                  </c:pt>
                </c:lvl>
              </c:multiLvlStrCache>
            </c:multiLvlStrRef>
          </c:cat>
          <c:val>
            <c:numRef>
              <c:f>Synthèse!$B$8:$D$8</c:f>
              <c:numCache>
                <c:formatCode>#,##0" €"</c:formatCode>
                <c:ptCount val="3"/>
                <c:pt idx="0">
                  <c:v>0</c:v>
                </c:pt>
                <c:pt idx="1">
                  <c:v>0</c:v>
                </c:pt>
                <c:pt idx="2">
                  <c:v>0</c:v>
                </c:pt>
              </c:numCache>
            </c:numRef>
          </c:val>
        </c:ser>
        <c:ser>
          <c:idx val="3"/>
          <c:order val="3"/>
          <c:tx>
            <c:strRef>
              <c:f>"Formation"</c:f>
              <c:strCache>
                <c:ptCount val="1"/>
                <c:pt idx="0">
                  <c:v>Formation</c:v>
                </c:pt>
              </c:strCache>
            </c:strRef>
          </c:tx>
          <c:spPr>
            <a:solidFill>
              <a:srgbClr val="5f5850"/>
            </a:solidFill>
            <a:ln w="0">
              <a:solidFill>
                <a:srgbClr val="5f585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Synthèse!$B$5:$D$5</c:f>
              <c:multiLvlStrCache>
                <c:ptCount val="1"/>
                <c:lvl>
                  <c:pt idx="0">
                    <c:v>Année 3</c:v>
                  </c:pt>
                </c:lvl>
                <c:lvl>
                  <c:pt idx="0">
                    <c:v>Année 2</c:v>
                  </c:pt>
                </c:lvl>
                <c:lvl>
                  <c:pt idx="0">
                    <c:v>Année 1</c:v>
                  </c:pt>
                </c:lvl>
              </c:multiLvlStrCache>
            </c:multiLvlStrRef>
          </c:cat>
          <c:val>
            <c:numRef>
              <c:f>Synthèse!$B$9:$D$9</c:f>
              <c:numCache>
                <c:formatCode>#,##0" €"</c:formatCode>
                <c:ptCount val="3"/>
                <c:pt idx="0">
                  <c:v>0</c:v>
                </c:pt>
                <c:pt idx="1">
                  <c:v>0</c:v>
                </c:pt>
                <c:pt idx="2">
                  <c:v>0</c:v>
                </c:pt>
              </c:numCache>
            </c:numRef>
          </c:val>
        </c:ser>
        <c:ser>
          <c:idx val="4"/>
          <c:order val="4"/>
          <c:tx>
            <c:strRef>
              <c:f>"Veille"</c:f>
              <c:strCache>
                <c:ptCount val="1"/>
                <c:pt idx="0">
                  <c:v>Veille</c:v>
                </c:pt>
              </c:strCache>
            </c:strRef>
          </c:tx>
          <c:spPr>
            <a:solidFill>
              <a:srgbClr val="8fa89e"/>
            </a:solidFill>
            <a:ln w="0">
              <a:solidFill>
                <a:srgbClr val="8fa89e"/>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Synthèse!$B$5:$D$5</c:f>
              <c:multiLvlStrCache>
                <c:ptCount val="1"/>
                <c:lvl>
                  <c:pt idx="0">
                    <c:v>Année 3</c:v>
                  </c:pt>
                </c:lvl>
                <c:lvl>
                  <c:pt idx="0">
                    <c:v>Année 2</c:v>
                  </c:pt>
                </c:lvl>
                <c:lvl>
                  <c:pt idx="0">
                    <c:v>Année 1</c:v>
                  </c:pt>
                </c:lvl>
              </c:multiLvlStrCache>
            </c:multiLvlStrRef>
          </c:cat>
          <c:val>
            <c:numRef>
              <c:f>Synthèse!$B$10:$D$10</c:f>
              <c:numCache>
                <c:formatCode>#,##0" €"</c:formatCode>
                <c:ptCount val="3"/>
                <c:pt idx="0">
                  <c:v>0</c:v>
                </c:pt>
                <c:pt idx="1">
                  <c:v>0</c:v>
                </c:pt>
                <c:pt idx="2">
                  <c:v>0</c:v>
                </c:pt>
              </c:numCache>
            </c:numRef>
          </c:val>
        </c:ser>
        <c:ser>
          <c:idx val="5"/>
          <c:order val="5"/>
          <c:tx>
            <c:strRef>
              <c:f>"Autres coûts"</c:f>
              <c:strCache>
                <c:ptCount val="1"/>
                <c:pt idx="0">
                  <c:v>Autres coûts</c:v>
                </c:pt>
              </c:strCache>
            </c:strRef>
          </c:tx>
          <c:spPr>
            <a:solidFill>
              <a:srgbClr val="b8a58c"/>
            </a:solidFill>
            <a:ln w="0">
              <a:solidFill>
                <a:srgbClr val="b8a58c"/>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Synthèse!$B$5:$D$5</c:f>
              <c:multiLvlStrCache>
                <c:ptCount val="1"/>
                <c:lvl>
                  <c:pt idx="0">
                    <c:v>Année 3</c:v>
                  </c:pt>
                </c:lvl>
                <c:lvl>
                  <c:pt idx="0">
                    <c:v>Année 2</c:v>
                  </c:pt>
                </c:lvl>
                <c:lvl>
                  <c:pt idx="0">
                    <c:v>Année 1</c:v>
                  </c:pt>
                </c:lvl>
              </c:multiLvlStrCache>
            </c:multiLvlStrRef>
          </c:cat>
          <c:val>
            <c:numRef>
              <c:f>Synthèse!$B$11:$D$11</c:f>
              <c:numCache>
                <c:formatCode>#,##0" €"</c:formatCode>
                <c:ptCount val="3"/>
                <c:pt idx="0">
                  <c:v>0</c:v>
                </c:pt>
                <c:pt idx="1">
                  <c:v>0</c:v>
                </c:pt>
                <c:pt idx="2">
                  <c:v>0</c:v>
                </c:pt>
              </c:numCache>
            </c:numRef>
          </c:val>
        </c:ser>
        <c:ser>
          <c:idx val="6"/>
          <c:order val="6"/>
          <c:tx>
            <c:strRef>
              <c:f>"Temps interne"</c:f>
              <c:strCache>
                <c:ptCount val="1"/>
                <c:pt idx="0">
                  <c:v>Temps interne</c:v>
                </c:pt>
              </c:strCache>
            </c:strRef>
          </c:tx>
          <c:spPr>
            <a:solidFill>
              <a:srgbClr val="1a1816"/>
            </a:solidFill>
            <a:ln w="0">
              <a:solidFill>
                <a:srgbClr val="1a1816"/>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Synthèse!$B$5:$D$5</c:f>
              <c:multiLvlStrCache>
                <c:ptCount val="1"/>
                <c:lvl>
                  <c:pt idx="0">
                    <c:v>Année 3</c:v>
                  </c:pt>
                </c:lvl>
                <c:lvl>
                  <c:pt idx="0">
                    <c:v>Année 2</c:v>
                  </c:pt>
                </c:lvl>
                <c:lvl>
                  <c:pt idx="0">
                    <c:v>Année 1</c:v>
                  </c:pt>
                </c:lvl>
              </c:multiLvlStrCache>
            </c:multiLvlStrRef>
          </c:cat>
          <c:val>
            <c:numRef>
              <c:f>Synthèse!$B$13:$D$13</c:f>
              <c:numCache>
                <c:formatCode>#,##0" €"</c:formatCode>
                <c:ptCount val="3"/>
                <c:pt idx="0">
                  <c:v>0</c:v>
                </c:pt>
                <c:pt idx="1">
                  <c:v>0</c:v>
                </c:pt>
                <c:pt idx="2">
                  <c:v>0</c:v>
                </c:pt>
              </c:numCache>
            </c:numRef>
          </c:val>
        </c:ser>
        <c:gapWidth val="150"/>
        <c:overlap val="100"/>
        <c:axId val="90453399"/>
        <c:axId val="51245998"/>
      </c:barChart>
      <c:catAx>
        <c:axId val="9045339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1245998"/>
        <c:crosses val="autoZero"/>
        <c:auto val="1"/>
        <c:lblAlgn val="ctr"/>
        <c:lblOffset val="100"/>
        <c:noMultiLvlLbl val="0"/>
      </c:catAx>
      <c:valAx>
        <c:axId val="5124599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453399"/>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Budget par année et par nature de coût</a:t>
            </a:r>
          </a:p>
        </c:rich>
      </c:tx>
      <c:overlay val="0"/>
      <c:spPr>
        <a:noFill/>
        <a:ln w="0">
          <a:noFill/>
        </a:ln>
      </c:spPr>
    </c:title>
    <c:autoTitleDeleted val="0"/>
    <c:plotArea>
      <c:barChart>
        <c:barDir val="col"/>
        <c:grouping val="stacked"/>
        <c:varyColors val="0"/>
        <c:ser>
          <c:idx val="0"/>
          <c:order val="0"/>
          <c:tx>
            <c:strRef>
              <c:f>"Audits du certificateur"</c:f>
              <c:strCache>
                <c:ptCount val="1"/>
                <c:pt idx="0">
                  <c:v>Audits du certificateur</c:v>
                </c:pt>
              </c:strCache>
            </c:strRef>
          </c:tx>
          <c:spPr>
            <a:solidFill>
              <a:srgbClr val="e8593c"/>
            </a:solidFill>
            <a:ln w="0">
              <a:solidFill>
                <a:srgbClr val="e8593c"/>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'Exemple synthèse'!$B$5:$D$5</c:f>
              <c:multiLvlStrCache>
                <c:ptCount val="1"/>
                <c:lvl>
                  <c:pt idx="0">
                    <c:v>Année 3 (début 12/2028)</c:v>
                  </c:pt>
                </c:lvl>
                <c:lvl>
                  <c:pt idx="0">
                    <c:v>Année 2 (début 12/2027)</c:v>
                  </c:pt>
                </c:lvl>
                <c:lvl>
                  <c:pt idx="0">
                    <c:v>Année 1 (début 12/2026)</c:v>
                  </c:pt>
                </c:lvl>
              </c:multiLvlStrCache>
            </c:multiLvlStrRef>
          </c:cat>
          <c:val>
            <c:numRef>
              <c:f>'Exemple synthèse'!$B$6:$D$6</c:f>
              <c:numCache>
                <c:formatCode>#,##0" €"</c:formatCode>
                <c:ptCount val="3"/>
                <c:pt idx="0">
                  <c:v>1000</c:v>
                </c:pt>
                <c:pt idx="1">
                  <c:v>600</c:v>
                </c:pt>
                <c:pt idx="2">
                  <c:v>900</c:v>
                </c:pt>
              </c:numCache>
            </c:numRef>
          </c:val>
        </c:ser>
        <c:ser>
          <c:idx val="1"/>
          <c:order val="1"/>
          <c:tx>
            <c:strRef>
              <c:f>"Accompagnement"</c:f>
              <c:strCache>
                <c:ptCount val="1"/>
                <c:pt idx="0">
                  <c:v>Accompagnement</c:v>
                </c:pt>
              </c:strCache>
            </c:strRef>
          </c:tx>
          <c:spPr>
            <a:solidFill>
              <a:srgbClr val="1d9e75"/>
            </a:solidFill>
            <a:ln w="0">
              <a:solidFill>
                <a:srgbClr val="1d9e75"/>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'Exemple synthèse'!$B$5:$D$5</c:f>
              <c:multiLvlStrCache>
                <c:ptCount val="1"/>
                <c:lvl>
                  <c:pt idx="0">
                    <c:v>Année 3 (début 12/2028)</c:v>
                  </c:pt>
                </c:lvl>
                <c:lvl>
                  <c:pt idx="0">
                    <c:v>Année 2 (début 12/2027)</c:v>
                  </c:pt>
                </c:lvl>
                <c:lvl>
                  <c:pt idx="0">
                    <c:v>Année 1 (début 12/2026)</c:v>
                  </c:pt>
                </c:lvl>
              </c:multiLvlStrCache>
            </c:multiLvlStrRef>
          </c:cat>
          <c:val>
            <c:numRef>
              <c:f>'Exemple synthèse'!$B$7:$D$7</c:f>
              <c:numCache>
                <c:formatCode>#,##0" €"</c:formatCode>
                <c:ptCount val="3"/>
                <c:pt idx="0">
                  <c:v>1000</c:v>
                </c:pt>
                <c:pt idx="1">
                  <c:v>0</c:v>
                </c:pt>
                <c:pt idx="2">
                  <c:v>500</c:v>
                </c:pt>
              </c:numCache>
            </c:numRef>
          </c:val>
        </c:ser>
        <c:ser>
          <c:idx val="2"/>
          <c:order val="2"/>
          <c:tx>
            <c:strRef>
              <c:f>"Outils"</c:f>
              <c:strCache>
                <c:ptCount val="1"/>
                <c:pt idx="0">
                  <c:v>Outils</c:v>
                </c:pt>
              </c:strCache>
            </c:strRef>
          </c:tx>
          <c:spPr>
            <a:solidFill>
              <a:srgbClr val="c98a00"/>
            </a:solidFill>
            <a:ln w="0">
              <a:solidFill>
                <a:srgbClr val="c98a0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'Exemple synthèse'!$B$5:$D$5</c:f>
              <c:multiLvlStrCache>
                <c:ptCount val="1"/>
                <c:lvl>
                  <c:pt idx="0">
                    <c:v>Année 3 (début 12/2028)</c:v>
                  </c:pt>
                </c:lvl>
                <c:lvl>
                  <c:pt idx="0">
                    <c:v>Année 2 (début 12/2027)</c:v>
                  </c:pt>
                </c:lvl>
                <c:lvl>
                  <c:pt idx="0">
                    <c:v>Année 1 (début 12/2026)</c:v>
                  </c:pt>
                </c:lvl>
              </c:multiLvlStrCache>
            </c:multiLvlStrRef>
          </c:cat>
          <c:val>
            <c:numRef>
              <c:f>'Exemple synthèse'!$B$8:$D$8</c:f>
              <c:numCache>
                <c:formatCode>#,##0" €"</c:formatCode>
                <c:ptCount val="3"/>
                <c:pt idx="0">
                  <c:v>480</c:v>
                </c:pt>
                <c:pt idx="1">
                  <c:v>480</c:v>
                </c:pt>
                <c:pt idx="2">
                  <c:v>480</c:v>
                </c:pt>
              </c:numCache>
            </c:numRef>
          </c:val>
        </c:ser>
        <c:ser>
          <c:idx val="3"/>
          <c:order val="3"/>
          <c:tx>
            <c:strRef>
              <c:f>"Formation"</c:f>
              <c:strCache>
                <c:ptCount val="1"/>
                <c:pt idx="0">
                  <c:v>Formation</c:v>
                </c:pt>
              </c:strCache>
            </c:strRef>
          </c:tx>
          <c:spPr>
            <a:solidFill>
              <a:srgbClr val="5f5850"/>
            </a:solidFill>
            <a:ln w="0">
              <a:solidFill>
                <a:srgbClr val="5f585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'Exemple synthèse'!$B$5:$D$5</c:f>
              <c:multiLvlStrCache>
                <c:ptCount val="1"/>
                <c:lvl>
                  <c:pt idx="0">
                    <c:v>Année 3 (début 12/2028)</c:v>
                  </c:pt>
                </c:lvl>
                <c:lvl>
                  <c:pt idx="0">
                    <c:v>Année 2 (début 12/2027)</c:v>
                  </c:pt>
                </c:lvl>
                <c:lvl>
                  <c:pt idx="0">
                    <c:v>Année 1 (début 12/2026)</c:v>
                  </c:pt>
                </c:lvl>
              </c:multiLvlStrCache>
            </c:multiLvlStrRef>
          </c:cat>
          <c:val>
            <c:numRef>
              <c:f>'Exemple synthèse'!$B$9:$D$9</c:f>
              <c:numCache>
                <c:formatCode>#,##0" €"</c:formatCode>
                <c:ptCount val="3"/>
                <c:pt idx="0">
                  <c:v>600</c:v>
                </c:pt>
                <c:pt idx="1">
                  <c:v>300</c:v>
                </c:pt>
                <c:pt idx="2">
                  <c:v>300</c:v>
                </c:pt>
              </c:numCache>
            </c:numRef>
          </c:val>
        </c:ser>
        <c:ser>
          <c:idx val="4"/>
          <c:order val="4"/>
          <c:tx>
            <c:strRef>
              <c:f>"Veille"</c:f>
              <c:strCache>
                <c:ptCount val="1"/>
                <c:pt idx="0">
                  <c:v>Veille</c:v>
                </c:pt>
              </c:strCache>
            </c:strRef>
          </c:tx>
          <c:spPr>
            <a:solidFill>
              <a:srgbClr val="8fa89e"/>
            </a:solidFill>
            <a:ln w="0">
              <a:solidFill>
                <a:srgbClr val="8fa89e"/>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'Exemple synthèse'!$B$5:$D$5</c:f>
              <c:multiLvlStrCache>
                <c:ptCount val="1"/>
                <c:lvl>
                  <c:pt idx="0">
                    <c:v>Année 3 (début 12/2028)</c:v>
                  </c:pt>
                </c:lvl>
                <c:lvl>
                  <c:pt idx="0">
                    <c:v>Année 2 (début 12/2027)</c:v>
                  </c:pt>
                </c:lvl>
                <c:lvl>
                  <c:pt idx="0">
                    <c:v>Année 1 (début 12/2026)</c:v>
                  </c:pt>
                </c:lvl>
              </c:multiLvlStrCache>
            </c:multiLvlStrRef>
          </c:cat>
          <c:val>
            <c:numRef>
              <c:f>'Exemple synthèse'!$B$10:$D$10</c:f>
              <c:numCache>
                <c:formatCode>#,##0" €"</c:formatCode>
                <c:ptCount val="3"/>
                <c:pt idx="0">
                  <c:v>150</c:v>
                </c:pt>
                <c:pt idx="1">
                  <c:v>150</c:v>
                </c:pt>
                <c:pt idx="2">
                  <c:v>150</c:v>
                </c:pt>
              </c:numCache>
            </c:numRef>
          </c:val>
        </c:ser>
        <c:ser>
          <c:idx val="5"/>
          <c:order val="5"/>
          <c:tx>
            <c:strRef>
              <c:f>"Autres coûts"</c:f>
              <c:strCache>
                <c:ptCount val="1"/>
                <c:pt idx="0">
                  <c:v>Autres coûts</c:v>
                </c:pt>
              </c:strCache>
            </c:strRef>
          </c:tx>
          <c:spPr>
            <a:solidFill>
              <a:srgbClr val="b8a58c"/>
            </a:solidFill>
            <a:ln w="0">
              <a:solidFill>
                <a:srgbClr val="b8a58c"/>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'Exemple synthèse'!$B$5:$D$5</c:f>
              <c:multiLvlStrCache>
                <c:ptCount val="1"/>
                <c:lvl>
                  <c:pt idx="0">
                    <c:v>Année 3 (début 12/2028)</c:v>
                  </c:pt>
                </c:lvl>
                <c:lvl>
                  <c:pt idx="0">
                    <c:v>Année 2 (début 12/2027)</c:v>
                  </c:pt>
                </c:lvl>
                <c:lvl>
                  <c:pt idx="0">
                    <c:v>Année 1 (début 12/2026)</c:v>
                  </c:pt>
                </c:lvl>
              </c:multiLvlStrCache>
            </c:multiLvlStrRef>
          </c:cat>
          <c:val>
            <c:numRef>
              <c:f>'Exemple synthèse'!$B$11:$D$11</c:f>
              <c:numCache>
                <c:formatCode>#,##0" €"</c:formatCode>
                <c:ptCount val="3"/>
                <c:pt idx="0">
                  <c:v>100</c:v>
                </c:pt>
                <c:pt idx="1">
                  <c:v>0</c:v>
                </c:pt>
                <c:pt idx="2">
                  <c:v>100</c:v>
                </c:pt>
              </c:numCache>
            </c:numRef>
          </c:val>
        </c:ser>
        <c:ser>
          <c:idx val="6"/>
          <c:order val="6"/>
          <c:tx>
            <c:strRef>
              <c:f>"Temps interne"</c:f>
              <c:strCache>
                <c:ptCount val="1"/>
                <c:pt idx="0">
                  <c:v>Temps interne</c:v>
                </c:pt>
              </c:strCache>
            </c:strRef>
          </c:tx>
          <c:spPr>
            <a:solidFill>
              <a:srgbClr val="1a1816"/>
            </a:solidFill>
            <a:ln w="0">
              <a:solidFill>
                <a:srgbClr val="1a1816"/>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'Exemple synthèse'!$B$5:$D$5</c:f>
              <c:multiLvlStrCache>
                <c:ptCount val="1"/>
                <c:lvl>
                  <c:pt idx="0">
                    <c:v>Année 3 (début 12/2028)</c:v>
                  </c:pt>
                </c:lvl>
                <c:lvl>
                  <c:pt idx="0">
                    <c:v>Année 2 (début 12/2027)</c:v>
                  </c:pt>
                </c:lvl>
                <c:lvl>
                  <c:pt idx="0">
                    <c:v>Année 1 (début 12/2026)</c:v>
                  </c:pt>
                </c:lvl>
              </c:multiLvlStrCache>
            </c:multiLvlStrRef>
          </c:cat>
          <c:val>
            <c:numRef>
              <c:f>'Exemple synthèse'!$B$13:$D$13</c:f>
              <c:numCache>
                <c:formatCode>#,##0" €"</c:formatCode>
                <c:ptCount val="3"/>
                <c:pt idx="0">
                  <c:v>4992</c:v>
                </c:pt>
                <c:pt idx="1">
                  <c:v>3176</c:v>
                </c:pt>
                <c:pt idx="2">
                  <c:v>3700</c:v>
                </c:pt>
              </c:numCache>
            </c:numRef>
          </c:val>
        </c:ser>
        <c:gapWidth val="150"/>
        <c:overlap val="100"/>
        <c:axId val="22775545"/>
        <c:axId val="99069109"/>
      </c:barChart>
      <c:catAx>
        <c:axId val="2277554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9069109"/>
        <c:crosses val="autoZero"/>
        <c:auto val="1"/>
        <c:lblAlgn val="ctr"/>
        <c:lblOffset val="100"/>
        <c:noMultiLvlLbl val="0"/>
      </c:catAx>
      <c:valAx>
        <c:axId val="99069109"/>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775545"/>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29</xdr:row>
      <xdr:rowOff>0</xdr:rowOff>
    </xdr:from>
    <xdr:to>
      <xdr:col>4</xdr:col>
      <xdr:colOff>871200</xdr:colOff>
      <xdr:row>46</xdr:row>
      <xdr:rowOff>1440</xdr:rowOff>
    </xdr:to>
    <xdr:graphicFrame>
      <xdr:nvGraphicFramePr>
        <xdr:cNvPr id="0" name="Chart 1"/>
        <xdr:cNvGraphicFramePr/>
      </xdr:nvGraphicFramePr>
      <xdr:xfrm>
        <a:off x="0" y="809640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29</xdr:row>
      <xdr:rowOff>0</xdr:rowOff>
    </xdr:from>
    <xdr:to>
      <xdr:col>4</xdr:col>
      <xdr:colOff>871200</xdr:colOff>
      <xdr:row>46</xdr:row>
      <xdr:rowOff>1440</xdr:rowOff>
    </xdr:to>
    <xdr:graphicFrame>
      <xdr:nvGraphicFramePr>
        <xdr:cNvPr id="1" name="Chart 1"/>
        <xdr:cNvGraphicFramePr/>
      </xdr:nvGraphicFramePr>
      <xdr:xfrm>
        <a:off x="0" y="809640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43.5"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16.5" hidden="false" customHeight="true" outlineLevel="0" collapsed="false">
      <c r="B13" s="4" t="s">
        <v>9</v>
      </c>
    </row>
    <row r="15" customFormat="false" ht="19.5" hidden="false" customHeight="true" outlineLevel="0" collapsed="false">
      <c r="B15" s="5" t="s">
        <v>10</v>
      </c>
    </row>
    <row r="16" customFormat="false" ht="30" hidden="false" customHeight="true" outlineLevel="0" collapsed="false">
      <c r="B16" s="4" t="s">
        <v>11</v>
      </c>
    </row>
    <row r="17" customFormat="false" ht="43.5" hidden="false" customHeight="true" outlineLevel="0" collapsed="false">
      <c r="B17" s="4" t="s">
        <v>12</v>
      </c>
    </row>
    <row r="18" customFormat="false" ht="30" hidden="false" customHeight="true" outlineLevel="0" collapsed="false">
      <c r="B18" s="4" t="s">
        <v>13</v>
      </c>
    </row>
    <row r="20" customFormat="false" ht="19.5" hidden="false" customHeight="true" outlineLevel="0" collapsed="false">
      <c r="B20" s="5" t="s">
        <v>14</v>
      </c>
    </row>
    <row r="21" customFormat="false" ht="18" hidden="false" customHeight="true" outlineLevel="0" collapsed="false">
      <c r="B21" s="6" t="s">
        <v>15</v>
      </c>
    </row>
    <row r="22" customFormat="false" ht="18" hidden="false" customHeight="true" outlineLevel="0" collapsed="false">
      <c r="B22" s="7" t="s">
        <v>16</v>
      </c>
    </row>
    <row r="23" customFormat="false" ht="18" hidden="false" customHeight="true" outlineLevel="0" collapsed="false">
      <c r="B23" s="8" t="s">
        <v>17</v>
      </c>
    </row>
    <row r="25" customFormat="false" ht="19.5" hidden="false" customHeight="true" outlineLevel="0" collapsed="false">
      <c r="B25" s="5" t="s">
        <v>18</v>
      </c>
    </row>
    <row r="26" customFormat="false" ht="16.5" hidden="false" customHeight="true" outlineLevel="0" collapsed="false">
      <c r="B26" s="4" t="s">
        <v>19</v>
      </c>
    </row>
    <row r="27" customFormat="false" ht="16.5" hidden="false" customHeight="true" outlineLevel="0" collapsed="false">
      <c r="B27" s="4" t="s">
        <v>20</v>
      </c>
    </row>
    <row r="28" customFormat="false" ht="30" hidden="false" customHeight="true" outlineLevel="0" collapsed="false">
      <c r="B28" s="4" t="s">
        <v>21</v>
      </c>
    </row>
    <row r="30" customFormat="false" ht="19.5" hidden="false" customHeight="true" outlineLevel="0" collapsed="false">
      <c r="B30" s="5" t="s">
        <v>22</v>
      </c>
    </row>
    <row r="31" customFormat="false" ht="16.5" hidden="false" customHeight="true" outlineLevel="0" collapsed="false">
      <c r="B31" s="4" t="s">
        <v>23</v>
      </c>
    </row>
    <row r="33" customFormat="false" ht="43.5" hidden="false" customHeight="true" outlineLevel="0" collapsed="false">
      <c r="B33" s="9" t="s">
        <v>24</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H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6" min="2" style="0" width="14"/>
    <col collapsed="false" customWidth="true" hidden="false" outlineLevel="0" max="7" min="7" style="0" width="18"/>
    <col collapsed="false" customWidth="true" hidden="false" outlineLevel="0" max="8" min="8" style="0" width="44"/>
  </cols>
  <sheetData>
    <row r="1" customFormat="false" ht="21.75" hidden="false" customHeight="true" outlineLevel="0" collapsed="false">
      <c r="A1" s="1" t="s">
        <v>0</v>
      </c>
      <c r="B1" s="2"/>
      <c r="C1" s="2"/>
      <c r="D1" s="2"/>
      <c r="E1" s="2"/>
      <c r="F1" s="2"/>
      <c r="G1" s="2"/>
      <c r="H1" s="2"/>
    </row>
    <row r="2" customFormat="false" ht="25.5" hidden="false" customHeight="true" outlineLevel="0" collapsed="false">
      <c r="A2" s="3" t="s">
        <v>25</v>
      </c>
    </row>
    <row r="3" customFormat="false" ht="15" hidden="false" customHeight="false" outlineLevel="0" collapsed="false">
      <c r="A3" s="10" t="s">
        <v>26</v>
      </c>
    </row>
    <row r="4" customFormat="false" ht="19.5" hidden="false" customHeight="true" outlineLevel="0" collapsed="false">
      <c r="A4" s="11" t="s">
        <v>27</v>
      </c>
      <c r="B4" s="12"/>
      <c r="C4" s="12"/>
      <c r="D4" s="12"/>
    </row>
    <row r="5" customFormat="false" ht="19.5" hidden="false" customHeight="true" outlineLevel="0" collapsed="false">
      <c r="A5" s="11" t="s">
        <v>28</v>
      </c>
      <c r="B5" s="13"/>
      <c r="C5" s="13"/>
      <c r="D5" s="13"/>
    </row>
    <row r="6" customFormat="false" ht="19.5" hidden="false" customHeight="true" outlineLevel="0" collapsed="false">
      <c r="A6" s="11" t="s">
        <v>29</v>
      </c>
      <c r="B6" s="14"/>
      <c r="C6" s="14"/>
      <c r="D6" s="14"/>
    </row>
    <row r="7" customFormat="false" ht="31.5" hidden="false" customHeight="true" outlineLevel="0" collapsed="false">
      <c r="A7" s="11" t="s">
        <v>30</v>
      </c>
      <c r="B7" s="15"/>
      <c r="C7" s="15"/>
      <c r="D7" s="15"/>
    </row>
    <row r="8" customFormat="false" ht="31.5" hidden="false" customHeight="true" outlineLevel="0" collapsed="false">
      <c r="A8" s="16" t="s">
        <v>31</v>
      </c>
      <c r="B8" s="16" t="str">
        <f aca="false">IF($B$5="","Année 1","Année 1 (début "&amp;MONTH(EDATE($B$5,0))&amp;"/"&amp;YEAR(EDATE($B$5,0))&amp;")")</f>
        <v>Année 1</v>
      </c>
      <c r="C8" s="16" t="str">
        <f aca="false">IF($B$5="","Année 2","Année 2 (début "&amp;MONTH(EDATE($B$5,12))&amp;"/"&amp;YEAR(EDATE($B$5,12))&amp;")")</f>
        <v>Année 2</v>
      </c>
      <c r="D8" s="16" t="str">
        <f aca="false">IF($B$5="","Année 3","Année 3 (début "&amp;MONTH(EDATE($B$5,24))&amp;"/"&amp;YEAR(EDATE($B$5,24))&amp;")")</f>
        <v>Année 3</v>
      </c>
    </row>
    <row r="9" customFormat="false" ht="19.5" hidden="false" customHeight="true" outlineLevel="0" collapsed="false">
      <c r="A9" s="11" t="s">
        <v>32</v>
      </c>
      <c r="B9" s="17"/>
      <c r="C9" s="17"/>
      <c r="D9" s="17"/>
    </row>
    <row r="10" customFormat="false" ht="19.5" hidden="false" customHeight="true" outlineLevel="0" collapsed="false">
      <c r="A10" s="11" t="s">
        <v>33</v>
      </c>
      <c r="B10" s="17"/>
      <c r="C10" s="17"/>
      <c r="D10" s="17"/>
    </row>
    <row r="12" customFormat="false" ht="19.5" hidden="false" customHeight="true" outlineLevel="0" collapsed="false">
      <c r="A12" s="18" t="s">
        <v>34</v>
      </c>
      <c r="B12" s="18"/>
      <c r="C12" s="18"/>
      <c r="D12" s="18"/>
      <c r="E12" s="18"/>
      <c r="F12" s="18"/>
      <c r="G12" s="18"/>
      <c r="H12" s="18"/>
    </row>
    <row r="13" customFormat="false" ht="33.75" hidden="false" customHeight="true" outlineLevel="0" collapsed="false">
      <c r="A13" s="16" t="s">
        <v>35</v>
      </c>
      <c r="B13" s="16" t="str">
        <f aca="false">$B$8</f>
        <v>Année 1</v>
      </c>
      <c r="C13" s="16" t="str">
        <f aca="false">$C$8</f>
        <v>Année 2</v>
      </c>
      <c r="D13" s="16" t="str">
        <f aca="false">$D$8</f>
        <v>Année 3</v>
      </c>
      <c r="E13" s="16" t="s">
        <v>36</v>
      </c>
      <c r="F13" s="16" t="s">
        <v>37</v>
      </c>
      <c r="G13" s="16" t="s">
        <v>38</v>
      </c>
      <c r="H13" s="16" t="s">
        <v>39</v>
      </c>
    </row>
    <row r="14" customFormat="false" ht="21.75" hidden="false" customHeight="true" outlineLevel="0" collapsed="false">
      <c r="A14" s="19" t="s">
        <v>40</v>
      </c>
      <c r="B14" s="20"/>
      <c r="C14" s="20"/>
      <c r="D14" s="20"/>
      <c r="E14" s="21" t="n">
        <f aca="false">SUM(B14:D14)</f>
        <v>0</v>
      </c>
      <c r="F14" s="22" t="str">
        <f aca="false">IF($E$25=0,"",E14/$E$25)</f>
        <v/>
      </c>
      <c r="G14" s="12"/>
      <c r="H14" s="12"/>
    </row>
    <row r="15" customFormat="false" ht="21.75" hidden="false" customHeight="true" outlineLevel="0" collapsed="false">
      <c r="A15" s="19" t="s">
        <v>41</v>
      </c>
      <c r="B15" s="20"/>
      <c r="C15" s="20"/>
      <c r="D15" s="20"/>
      <c r="E15" s="21" t="n">
        <f aca="false">SUM(B15:D15)</f>
        <v>0</v>
      </c>
      <c r="F15" s="22" t="str">
        <f aca="false">IF($E$25=0,"",E15/$E$25)</f>
        <v/>
      </c>
      <c r="G15" s="12"/>
      <c r="H15" s="12"/>
    </row>
    <row r="16" customFormat="false" ht="21.75" hidden="false" customHeight="true" outlineLevel="0" collapsed="false">
      <c r="A16" s="19" t="s">
        <v>42</v>
      </c>
      <c r="B16" s="20"/>
      <c r="C16" s="20"/>
      <c r="D16" s="20"/>
      <c r="E16" s="21" t="n">
        <f aca="false">SUM(B16:D16)</f>
        <v>0</v>
      </c>
      <c r="F16" s="22" t="str">
        <f aca="false">IF($E$25=0,"",E16/$E$25)</f>
        <v/>
      </c>
      <c r="G16" s="12"/>
      <c r="H16" s="12"/>
    </row>
    <row r="17" customFormat="false" ht="31.5" hidden="false" customHeight="true" outlineLevel="0" collapsed="false">
      <c r="A17" s="19" t="s">
        <v>43</v>
      </c>
      <c r="B17" s="20"/>
      <c r="C17" s="20"/>
      <c r="D17" s="20"/>
      <c r="E17" s="21" t="n">
        <f aca="false">SUM(B17:D17)</f>
        <v>0</v>
      </c>
      <c r="F17" s="22" t="str">
        <f aca="false">IF($E$25=0,"",E17/$E$25)</f>
        <v/>
      </c>
      <c r="G17" s="12"/>
      <c r="H17" s="12"/>
    </row>
    <row r="18" customFormat="false" ht="21.75" hidden="false" customHeight="true" outlineLevel="0" collapsed="false">
      <c r="A18" s="19" t="s">
        <v>44</v>
      </c>
      <c r="B18" s="20"/>
      <c r="C18" s="20"/>
      <c r="D18" s="20"/>
      <c r="E18" s="21" t="n">
        <f aca="false">SUM(B18:D18)</f>
        <v>0</v>
      </c>
      <c r="F18" s="22" t="str">
        <f aca="false">IF($E$25=0,"",E18/$E$25)</f>
        <v/>
      </c>
      <c r="G18" s="12"/>
      <c r="H18" s="12"/>
    </row>
    <row r="19" customFormat="false" ht="31.5" hidden="false" customHeight="true" outlineLevel="0" collapsed="false">
      <c r="A19" s="19" t="s">
        <v>45</v>
      </c>
      <c r="B19" s="20"/>
      <c r="C19" s="20"/>
      <c r="D19" s="20"/>
      <c r="E19" s="21" t="n">
        <f aca="false">SUM(B19:D19)</f>
        <v>0</v>
      </c>
      <c r="F19" s="22" t="str">
        <f aca="false">IF($E$25=0,"",E19/$E$25)</f>
        <v/>
      </c>
      <c r="G19" s="12"/>
      <c r="H19" s="12"/>
    </row>
    <row r="20" customFormat="false" ht="21.75" hidden="false" customHeight="true" outlineLevel="0" collapsed="false">
      <c r="A20" s="19" t="s">
        <v>46</v>
      </c>
      <c r="B20" s="20"/>
      <c r="C20" s="20"/>
      <c r="D20" s="20"/>
      <c r="E20" s="21" t="n">
        <f aca="false">SUM(B20:D20)</f>
        <v>0</v>
      </c>
      <c r="F20" s="22" t="str">
        <f aca="false">IF($E$25=0,"",E20/$E$25)</f>
        <v/>
      </c>
      <c r="G20" s="12"/>
      <c r="H20" s="12"/>
    </row>
    <row r="21" customFormat="false" ht="21.75" hidden="false" customHeight="true" outlineLevel="0" collapsed="false">
      <c r="A21" s="19" t="s">
        <v>47</v>
      </c>
      <c r="B21" s="20"/>
      <c r="C21" s="20"/>
      <c r="D21" s="20"/>
      <c r="E21" s="21" t="n">
        <f aca="false">SUM(B21:D21)</f>
        <v>0</v>
      </c>
      <c r="F21" s="22" t="str">
        <f aca="false">IF($E$25=0,"",E21/$E$25)</f>
        <v/>
      </c>
      <c r="G21" s="12"/>
      <c r="H21" s="12"/>
    </row>
    <row r="22" customFormat="false" ht="31.5" hidden="false" customHeight="true" outlineLevel="0" collapsed="false">
      <c r="A22" s="19" t="s">
        <v>48</v>
      </c>
      <c r="B22" s="20"/>
      <c r="C22" s="20"/>
      <c r="D22" s="20"/>
      <c r="E22" s="21" t="n">
        <f aca="false">SUM(B22:D22)</f>
        <v>0</v>
      </c>
      <c r="F22" s="22" t="str">
        <f aca="false">IF($E$25=0,"",E22/$E$25)</f>
        <v/>
      </c>
      <c r="G22" s="12"/>
      <c r="H22" s="12"/>
    </row>
    <row r="23" customFormat="false" ht="21.75" hidden="false" customHeight="true" outlineLevel="0" collapsed="false">
      <c r="A23" s="12" t="s">
        <v>49</v>
      </c>
      <c r="B23" s="20"/>
      <c r="C23" s="20"/>
      <c r="D23" s="20"/>
      <c r="E23" s="21" t="n">
        <f aca="false">SUM(B23:D23)</f>
        <v>0</v>
      </c>
      <c r="F23" s="22" t="str">
        <f aca="false">IF($E$25=0,"",E23/$E$25)</f>
        <v/>
      </c>
      <c r="G23" s="12"/>
      <c r="H23" s="12"/>
    </row>
    <row r="24" customFormat="false" ht="21.75" hidden="false" customHeight="true" outlineLevel="0" collapsed="false">
      <c r="A24" s="12" t="s">
        <v>49</v>
      </c>
      <c r="B24" s="20"/>
      <c r="C24" s="20"/>
      <c r="D24" s="20"/>
      <c r="E24" s="21" t="n">
        <f aca="false">SUM(B24:D24)</f>
        <v>0</v>
      </c>
      <c r="F24" s="22" t="str">
        <f aca="false">IF($E$25=0,"",E24/$E$25)</f>
        <v/>
      </c>
      <c r="G24" s="12"/>
      <c r="H24" s="12"/>
    </row>
    <row r="25" customFormat="false" ht="21.75" hidden="false" customHeight="true" outlineLevel="0" collapsed="false">
      <c r="A25" s="23" t="s">
        <v>50</v>
      </c>
      <c r="B25" s="24" t="n">
        <f aca="false">SUM(B14:B24)</f>
        <v>0</v>
      </c>
      <c r="C25" s="24" t="n">
        <f aca="false">SUM(C14:C24)</f>
        <v>0</v>
      </c>
      <c r="D25" s="24" t="n">
        <f aca="false">SUM(D14:D24)</f>
        <v>0</v>
      </c>
      <c r="E25" s="24" t="n">
        <f aca="false">SUM(E14:E24)</f>
        <v>0</v>
      </c>
      <c r="F25" s="19"/>
      <c r="G25" s="19"/>
      <c r="H25" s="19"/>
    </row>
    <row r="27" customFormat="false" ht="19.5" hidden="false" customHeight="true" outlineLevel="0" collapsed="false">
      <c r="A27" s="25" t="s">
        <v>51</v>
      </c>
      <c r="B27" s="25"/>
      <c r="C27" s="25"/>
      <c r="D27" s="25"/>
      <c r="E27" s="25"/>
      <c r="F27" s="25"/>
      <c r="G27" s="25"/>
      <c r="H27" s="25"/>
    </row>
    <row r="28" customFormat="false" ht="33.75" hidden="false" customHeight="true" outlineLevel="0" collapsed="false">
      <c r="A28" s="16" t="s">
        <v>52</v>
      </c>
      <c r="B28" s="16" t="s">
        <v>53</v>
      </c>
      <c r="C28" s="16" t="s">
        <v>54</v>
      </c>
      <c r="D28" s="16" t="s">
        <v>55</v>
      </c>
      <c r="E28" s="16" t="s">
        <v>56</v>
      </c>
      <c r="F28" s="16" t="s">
        <v>57</v>
      </c>
      <c r="G28" s="16" t="s">
        <v>58</v>
      </c>
      <c r="H28" s="16" t="s">
        <v>59</v>
      </c>
    </row>
    <row r="29" customFormat="false" ht="21.75" hidden="false" customHeight="true" outlineLevel="0" collapsed="false">
      <c r="A29" s="12" t="s">
        <v>60</v>
      </c>
      <c r="B29" s="26"/>
      <c r="C29" s="26"/>
      <c r="D29" s="26"/>
      <c r="E29" s="27" t="str">
        <f aca="false">IF($B$7="","",$B$7)</f>
        <v/>
      </c>
      <c r="F29" s="28" t="n">
        <f aca="false">SUM(B29:D29)</f>
        <v>0</v>
      </c>
      <c r="G29" s="21" t="n">
        <f aca="false">IF(E29="",0,F29*E29)</f>
        <v>0</v>
      </c>
      <c r="H29" s="12"/>
    </row>
    <row r="30" customFormat="false" ht="31.5" hidden="false" customHeight="true" outlineLevel="0" collapsed="false">
      <c r="A30" s="12" t="s">
        <v>61</v>
      </c>
      <c r="B30" s="26"/>
      <c r="C30" s="26"/>
      <c r="D30" s="26"/>
      <c r="E30" s="27" t="str">
        <f aca="false">IF($B$7="","",$B$7)</f>
        <v/>
      </c>
      <c r="F30" s="28" t="n">
        <f aca="false">SUM(B30:D30)</f>
        <v>0</v>
      </c>
      <c r="G30" s="21" t="n">
        <f aca="false">IF(E30="",0,F30*E30)</f>
        <v>0</v>
      </c>
      <c r="H30" s="12"/>
    </row>
    <row r="31" customFormat="false" ht="31.5" hidden="false" customHeight="true" outlineLevel="0" collapsed="false">
      <c r="A31" s="12" t="s">
        <v>62</v>
      </c>
      <c r="B31" s="26"/>
      <c r="C31" s="26"/>
      <c r="D31" s="26"/>
      <c r="E31" s="27" t="str">
        <f aca="false">IF($B$7="","",$B$7)</f>
        <v/>
      </c>
      <c r="F31" s="28" t="n">
        <f aca="false">SUM(B31:D31)</f>
        <v>0</v>
      </c>
      <c r="G31" s="21" t="n">
        <f aca="false">IF(E31="",0,F31*E31)</f>
        <v>0</v>
      </c>
      <c r="H31" s="12"/>
    </row>
    <row r="32" customFormat="false" ht="21.75" hidden="false" customHeight="true" outlineLevel="0" collapsed="false">
      <c r="A32" s="12" t="s">
        <v>63</v>
      </c>
      <c r="B32" s="26"/>
      <c r="C32" s="26"/>
      <c r="D32" s="26"/>
      <c r="E32" s="27" t="str">
        <f aca="false">IF($B$7="","",$B$7)</f>
        <v/>
      </c>
      <c r="F32" s="28" t="n">
        <f aca="false">SUM(B32:D32)</f>
        <v>0</v>
      </c>
      <c r="G32" s="21" t="n">
        <f aca="false">IF(E32="",0,F32*E32)</f>
        <v>0</v>
      </c>
      <c r="H32" s="12"/>
    </row>
    <row r="33" customFormat="false" ht="31.5" hidden="false" customHeight="true" outlineLevel="0" collapsed="false">
      <c r="A33" s="12" t="s">
        <v>64</v>
      </c>
      <c r="B33" s="26"/>
      <c r="C33" s="26"/>
      <c r="D33" s="26"/>
      <c r="E33" s="27" t="str">
        <f aca="false">IF($B$7="","",$B$7)</f>
        <v/>
      </c>
      <c r="F33" s="28" t="n">
        <f aca="false">SUM(B33:D33)</f>
        <v>0</v>
      </c>
      <c r="G33" s="21" t="n">
        <f aca="false">IF(E33="",0,F33*E33)</f>
        <v>0</v>
      </c>
      <c r="H33" s="12"/>
    </row>
    <row r="34" customFormat="false" ht="21.75" hidden="false" customHeight="true" outlineLevel="0" collapsed="false">
      <c r="A34" s="12" t="s">
        <v>65</v>
      </c>
      <c r="B34" s="26"/>
      <c r="C34" s="26"/>
      <c r="D34" s="26"/>
      <c r="E34" s="27" t="str">
        <f aca="false">IF($B$7="","",$B$7)</f>
        <v/>
      </c>
      <c r="F34" s="28" t="n">
        <f aca="false">SUM(B34:D34)</f>
        <v>0</v>
      </c>
      <c r="G34" s="21" t="n">
        <f aca="false">IF(E34="",0,F34*E34)</f>
        <v>0</v>
      </c>
      <c r="H34" s="12"/>
    </row>
    <row r="35" customFormat="false" ht="31.5" hidden="false" customHeight="true" outlineLevel="0" collapsed="false">
      <c r="A35" s="12" t="s">
        <v>66</v>
      </c>
      <c r="B35" s="26"/>
      <c r="C35" s="26"/>
      <c r="D35" s="26"/>
      <c r="E35" s="27" t="str">
        <f aca="false">IF($B$7="","",$B$7)</f>
        <v/>
      </c>
      <c r="F35" s="28" t="n">
        <f aca="false">SUM(B35:D35)</f>
        <v>0</v>
      </c>
      <c r="G35" s="21" t="n">
        <f aca="false">IF(E35="",0,F35*E35)</f>
        <v>0</v>
      </c>
      <c r="H35" s="12"/>
    </row>
    <row r="36" customFormat="false" ht="21.75" hidden="false" customHeight="true" outlineLevel="0" collapsed="false">
      <c r="A36" s="12"/>
      <c r="B36" s="26"/>
      <c r="C36" s="26"/>
      <c r="D36" s="26"/>
      <c r="E36" s="27" t="str">
        <f aca="false">IF($B$7="","",$B$7)</f>
        <v/>
      </c>
      <c r="F36" s="28" t="n">
        <f aca="false">SUM(B36:D36)</f>
        <v>0</v>
      </c>
      <c r="G36" s="21" t="n">
        <f aca="false">IF(E36="",0,F36*E36)</f>
        <v>0</v>
      </c>
      <c r="H36" s="12"/>
    </row>
    <row r="37" customFormat="false" ht="21.75" hidden="false" customHeight="true" outlineLevel="0" collapsed="false">
      <c r="A37" s="12"/>
      <c r="B37" s="26"/>
      <c r="C37" s="26"/>
      <c r="D37" s="26"/>
      <c r="E37" s="27" t="str">
        <f aca="false">IF($B$7="","",$B$7)</f>
        <v/>
      </c>
      <c r="F37" s="28" t="n">
        <f aca="false">SUM(B37:D37)</f>
        <v>0</v>
      </c>
      <c r="G37" s="21" t="n">
        <f aca="false">IF(E37="",0,F37*E37)</f>
        <v>0</v>
      </c>
      <c r="H37" s="12"/>
    </row>
    <row r="38" customFormat="false" ht="21.75" hidden="false" customHeight="true" outlineLevel="0" collapsed="false">
      <c r="A38" s="12"/>
      <c r="B38" s="26"/>
      <c r="C38" s="26"/>
      <c r="D38" s="26"/>
      <c r="E38" s="27" t="str">
        <f aca="false">IF($B$7="","",$B$7)</f>
        <v/>
      </c>
      <c r="F38" s="28" t="n">
        <f aca="false">SUM(B38:D38)</f>
        <v>0</v>
      </c>
      <c r="G38" s="21" t="n">
        <f aca="false">IF(E38="",0,F38*E38)</f>
        <v>0</v>
      </c>
      <c r="H38" s="12"/>
    </row>
    <row r="39" customFormat="false" ht="21.75" hidden="false" customHeight="true" outlineLevel="0" collapsed="false">
      <c r="A39" s="12"/>
      <c r="B39" s="26"/>
      <c r="C39" s="26"/>
      <c r="D39" s="26"/>
      <c r="E39" s="27" t="str">
        <f aca="false">IF($B$7="","",$B$7)</f>
        <v/>
      </c>
      <c r="F39" s="28" t="n">
        <f aca="false">SUM(B39:D39)</f>
        <v>0</v>
      </c>
      <c r="G39" s="21" t="n">
        <f aca="false">IF(E39="",0,F39*E39)</f>
        <v>0</v>
      </c>
      <c r="H39" s="12"/>
    </row>
    <row r="40" customFormat="false" ht="21.75" hidden="false" customHeight="true" outlineLevel="0" collapsed="false">
      <c r="A40" s="12"/>
      <c r="B40" s="26"/>
      <c r="C40" s="26"/>
      <c r="D40" s="26"/>
      <c r="E40" s="27" t="str">
        <f aca="false">IF($B$7="","",$B$7)</f>
        <v/>
      </c>
      <c r="F40" s="28" t="n">
        <f aca="false">SUM(B40:D40)</f>
        <v>0</v>
      </c>
      <c r="G40" s="21" t="n">
        <f aca="false">IF(E40="",0,F40*E40)</f>
        <v>0</v>
      </c>
      <c r="H40" s="12"/>
    </row>
    <row r="41" customFormat="false" ht="21.75" hidden="false" customHeight="true" outlineLevel="0" collapsed="false">
      <c r="A41" s="23" t="s">
        <v>67</v>
      </c>
      <c r="B41" s="29" t="n">
        <f aca="false">SUM(B29:B40)</f>
        <v>0</v>
      </c>
      <c r="C41" s="29" t="n">
        <f aca="false">SUM(C29:C40)</f>
        <v>0</v>
      </c>
      <c r="D41" s="29" t="n">
        <f aca="false">SUM(D29:D40)</f>
        <v>0</v>
      </c>
      <c r="E41" s="19"/>
      <c r="F41" s="29" t="n">
        <f aca="false">SUM(F29:F40)</f>
        <v>0</v>
      </c>
      <c r="G41" s="24" t="n">
        <f aca="false">SUM(G29:G40)</f>
        <v>0</v>
      </c>
      <c r="H41" s="19"/>
    </row>
  </sheetData>
  <mergeCells count="6">
    <mergeCell ref="B4:D4"/>
    <mergeCell ref="B5:D5"/>
    <mergeCell ref="B6:D6"/>
    <mergeCell ref="B7:D7"/>
    <mergeCell ref="A12:H12"/>
    <mergeCell ref="A27:H27"/>
  </mergeCells>
  <conditionalFormatting sqref="E29:E40">
    <cfRule type="expression" priority="2" aboveAverage="0" equalAverage="0" bottom="0" percent="0" rank="0" text="" dxfId="0">
      <formula>AND(F29&gt;0,OR(E29="",E29=0))</formula>
    </cfRule>
  </conditionalFormatting>
  <conditionalFormatting sqref="B14:D24">
    <cfRule type="expression" priority="3" aboveAverage="0" equalAverage="0" bottom="0" percent="0" rank="0" text="" dxfId="1">
      <formula>AND($G14="",SUM($B14:$D14)&gt;0)</formula>
    </cfRule>
  </conditionalFormatting>
  <dataValidations count="1">
    <dataValidation allowBlank="true" errorStyle="stop" operator="between" showDropDown="false" showErrorMessage="false" showInputMessage="false" sqref="B6" type="list">
      <formula1>"HT,TTC"</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26" man="true" max="16383" min="0"/>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6"/>
    <col collapsed="false" customWidth="true" hidden="false" outlineLevel="0" max="5" min="5" style="0" width="18"/>
    <col collapsed="false" customWidth="true" hidden="false" outlineLevel="0" max="6" min="6" style="0" width="14"/>
  </cols>
  <sheetData>
    <row r="1" customFormat="false" ht="21.75" hidden="false" customHeight="true" outlineLevel="0" collapsed="false">
      <c r="A1" s="1" t="s">
        <v>68</v>
      </c>
      <c r="B1" s="2"/>
      <c r="C1" s="2"/>
      <c r="D1" s="2"/>
      <c r="E1" s="2"/>
      <c r="F1" s="2"/>
    </row>
    <row r="2" customFormat="false" ht="25.5" hidden="false" customHeight="true" outlineLevel="0" collapsed="false">
      <c r="A2" s="3" t="s">
        <v>69</v>
      </c>
    </row>
    <row r="3" customFormat="false" ht="15" hidden="false" customHeight="false" outlineLevel="0" collapsed="false">
      <c r="A3" s="10" t="s">
        <v>70</v>
      </c>
    </row>
    <row r="4" customFormat="false" ht="15" hidden="false" customHeight="false" outlineLevel="0" collapsed="false">
      <c r="A4" s="11" t="s">
        <v>71</v>
      </c>
      <c r="B4" s="30" t="str">
        <f aca="false">Saisie!B6&amp;""</f>
        <v/>
      </c>
      <c r="C4" s="30"/>
    </row>
    <row r="5" customFormat="false" ht="33.75" hidden="false" customHeight="true" outlineLevel="0" collapsed="false">
      <c r="A5" s="16" t="s">
        <v>72</v>
      </c>
      <c r="B5" s="16" t="str">
        <f aca="false">Saisie!B8</f>
        <v>Année 1</v>
      </c>
      <c r="C5" s="16" t="str">
        <f aca="false">Saisie!C8</f>
        <v>Année 2</v>
      </c>
      <c r="D5" s="16" t="str">
        <f aca="false">Saisie!D8</f>
        <v>Année 3</v>
      </c>
      <c r="E5" s="16" t="s">
        <v>36</v>
      </c>
      <c r="F5" s="16" t="s">
        <v>73</v>
      </c>
    </row>
    <row r="6" customFormat="false" ht="33.75" hidden="false" customHeight="true" outlineLevel="0" collapsed="false">
      <c r="A6" s="19" t="s">
        <v>74</v>
      </c>
      <c r="B6" s="21" t="n">
        <f aca="false">SUM(Saisie!B14:B17)</f>
        <v>0</v>
      </c>
      <c r="C6" s="21" t="n">
        <f aca="false">SUM(Saisie!C14:C17)</f>
        <v>0</v>
      </c>
      <c r="D6" s="21" t="n">
        <f aca="false">SUM(Saisie!D14:D17)</f>
        <v>0</v>
      </c>
      <c r="E6" s="21" t="n">
        <f aca="false">SUM(B6:D6)</f>
        <v>0</v>
      </c>
      <c r="F6" s="22" t="str">
        <f aca="false">IF($E$14=0,"",E6/$E$14)</f>
        <v/>
      </c>
    </row>
    <row r="7" customFormat="false" ht="21.75" hidden="false" customHeight="true" outlineLevel="0" collapsed="false">
      <c r="A7" s="19" t="s">
        <v>75</v>
      </c>
      <c r="B7" s="21" t="n">
        <f aca="false">Saisie!B18</f>
        <v>0</v>
      </c>
      <c r="C7" s="21" t="n">
        <f aca="false">Saisie!C18</f>
        <v>0</v>
      </c>
      <c r="D7" s="21" t="n">
        <f aca="false">Saisie!D18</f>
        <v>0</v>
      </c>
      <c r="E7" s="21" t="n">
        <f aca="false">SUM(B7:D7)</f>
        <v>0</v>
      </c>
      <c r="F7" s="22" t="str">
        <f aca="false">IF($E$14=0,"",E7/$E$14)</f>
        <v/>
      </c>
    </row>
    <row r="8" customFormat="false" ht="21.75" hidden="false" customHeight="true" outlineLevel="0" collapsed="false">
      <c r="A8" s="19" t="s">
        <v>76</v>
      </c>
      <c r="B8" s="21" t="n">
        <f aca="false">Saisie!B19</f>
        <v>0</v>
      </c>
      <c r="C8" s="21" t="n">
        <f aca="false">Saisie!C19</f>
        <v>0</v>
      </c>
      <c r="D8" s="21" t="n">
        <f aca="false">Saisie!D19</f>
        <v>0</v>
      </c>
      <c r="E8" s="21" t="n">
        <f aca="false">SUM(B8:D8)</f>
        <v>0</v>
      </c>
      <c r="F8" s="22" t="str">
        <f aca="false">IF($E$14=0,"",E8/$E$14)</f>
        <v/>
      </c>
    </row>
    <row r="9" customFormat="false" ht="21.75" hidden="false" customHeight="true" outlineLevel="0" collapsed="false">
      <c r="A9" s="19" t="s">
        <v>46</v>
      </c>
      <c r="B9" s="21" t="n">
        <f aca="false">Saisie!B20</f>
        <v>0</v>
      </c>
      <c r="C9" s="21" t="n">
        <f aca="false">Saisie!C20</f>
        <v>0</v>
      </c>
      <c r="D9" s="21" t="n">
        <f aca="false">Saisie!D20</f>
        <v>0</v>
      </c>
      <c r="E9" s="21" t="n">
        <f aca="false">SUM(B9:D9)</f>
        <v>0</v>
      </c>
      <c r="F9" s="22" t="str">
        <f aca="false">IF($E$14=0,"",E9/$E$14)</f>
        <v/>
      </c>
    </row>
    <row r="10" customFormat="false" ht="21.75" hidden="false" customHeight="true" outlineLevel="0" collapsed="false">
      <c r="A10" s="19" t="s">
        <v>47</v>
      </c>
      <c r="B10" s="21" t="n">
        <f aca="false">Saisie!B21</f>
        <v>0</v>
      </c>
      <c r="C10" s="21" t="n">
        <f aca="false">Saisie!C21</f>
        <v>0</v>
      </c>
      <c r="D10" s="21" t="n">
        <f aca="false">Saisie!D21</f>
        <v>0</v>
      </c>
      <c r="E10" s="21" t="n">
        <f aca="false">SUM(B10:D10)</f>
        <v>0</v>
      </c>
      <c r="F10" s="22" t="str">
        <f aca="false">IF($E$14=0,"",E10/$E$14)</f>
        <v/>
      </c>
    </row>
    <row r="11" customFormat="false" ht="21.75" hidden="false" customHeight="true" outlineLevel="0" collapsed="false">
      <c r="A11" s="19" t="s">
        <v>77</v>
      </c>
      <c r="B11" s="21" t="n">
        <f aca="false">SUM(Saisie!B22:B24)</f>
        <v>0</v>
      </c>
      <c r="C11" s="21" t="n">
        <f aca="false">SUM(Saisie!C22:C24)</f>
        <v>0</v>
      </c>
      <c r="D11" s="21" t="n">
        <f aca="false">SUM(Saisie!D22:D24)</f>
        <v>0</v>
      </c>
      <c r="E11" s="21" t="n">
        <f aca="false">SUM(B11:D11)</f>
        <v>0</v>
      </c>
      <c r="F11" s="22" t="str">
        <f aca="false">IF($E$14=0,"",E11/$E$14)</f>
        <v/>
      </c>
    </row>
    <row r="12" customFormat="false" ht="21.75" hidden="false" customHeight="true" outlineLevel="0" collapsed="false">
      <c r="A12" s="23" t="s">
        <v>78</v>
      </c>
      <c r="B12" s="24" t="n">
        <f aca="false">SUM(B6:B11)</f>
        <v>0</v>
      </c>
      <c r="C12" s="24" t="n">
        <f aca="false">SUM(C6:C11)</f>
        <v>0</v>
      </c>
      <c r="D12" s="24" t="n">
        <f aca="false">SUM(D6:D11)</f>
        <v>0</v>
      </c>
      <c r="E12" s="24" t="n">
        <f aca="false">SUM(E6:E11)</f>
        <v>0</v>
      </c>
      <c r="F12" s="31" t="str">
        <f aca="false">IF($E$14=0,"",E12/$E$14)</f>
        <v/>
      </c>
    </row>
    <row r="13" customFormat="false" ht="21.75" hidden="false" customHeight="true" outlineLevel="0" collapsed="false">
      <c r="A13" s="19" t="s">
        <v>79</v>
      </c>
      <c r="B13" s="21" t="n">
        <f aca="false">SUMPRODUCT(Saisie!B29:B40,Saisie!$E$29:$E$40)</f>
        <v>0</v>
      </c>
      <c r="C13" s="21" t="n">
        <f aca="false">SUMPRODUCT(Saisie!C29:C40,Saisie!$E$29:$E$40)</f>
        <v>0</v>
      </c>
      <c r="D13" s="21" t="n">
        <f aca="false">SUMPRODUCT(Saisie!D29:D40,Saisie!$E$29:$E$40)</f>
        <v>0</v>
      </c>
      <c r="E13" s="21" t="n">
        <f aca="false">SUM(B13:D13)</f>
        <v>0</v>
      </c>
      <c r="F13" s="22" t="str">
        <f aca="false">IF($E$14=0,"",E13/$E$14)</f>
        <v/>
      </c>
    </row>
    <row r="14" customFormat="false" ht="21.75" hidden="false" customHeight="true" outlineLevel="0" collapsed="false">
      <c r="A14" s="23" t="s">
        <v>80</v>
      </c>
      <c r="B14" s="24" t="n">
        <f aca="false">B12+B13</f>
        <v>0</v>
      </c>
      <c r="C14" s="24" t="n">
        <f aca="false">C12+C13</f>
        <v>0</v>
      </c>
      <c r="D14" s="24" t="n">
        <f aca="false">D12+D13</f>
        <v>0</v>
      </c>
      <c r="E14" s="24" t="n">
        <f aca="false">E12+E13</f>
        <v>0</v>
      </c>
      <c r="F14" s="31" t="str">
        <f aca="false">IF($E$14=0,"",1)</f>
        <v/>
      </c>
    </row>
    <row r="16" customFormat="false" ht="19.5" hidden="false" customHeight="true" outlineLevel="0" collapsed="false">
      <c r="A16" s="18" t="s">
        <v>81</v>
      </c>
      <c r="B16" s="18"/>
      <c r="C16" s="18"/>
      <c r="D16" s="18"/>
      <c r="E16" s="18"/>
      <c r="F16" s="18"/>
    </row>
    <row r="17" customFormat="false" ht="21.75" hidden="false" customHeight="true" outlineLevel="0" collapsed="false">
      <c r="A17" s="11" t="s">
        <v>82</v>
      </c>
      <c r="B17" s="24" t="n">
        <f aca="false">E14</f>
        <v>0</v>
      </c>
    </row>
    <row r="18" customFormat="false" ht="21.75" hidden="false" customHeight="true" outlineLevel="0" collapsed="false">
      <c r="A18" s="11" t="s">
        <v>83</v>
      </c>
      <c r="B18" s="24" t="n">
        <f aca="false">E14/3</f>
        <v>0</v>
      </c>
    </row>
    <row r="19" customFormat="false" ht="21.75" hidden="false" customHeight="true" outlineLevel="0" collapsed="false">
      <c r="A19" s="11" t="s">
        <v>84</v>
      </c>
      <c r="B19" s="24" t="n">
        <f aca="false">E12/3</f>
        <v>0</v>
      </c>
    </row>
    <row r="20" customFormat="false" ht="21.75" hidden="false" customHeight="true" outlineLevel="0" collapsed="false">
      <c r="A20" s="11" t="s">
        <v>85</v>
      </c>
      <c r="B20" s="32" t="n">
        <f aca="false">SUM(Saisie!B9:D9)</f>
        <v>0</v>
      </c>
    </row>
    <row r="21" customFormat="false" ht="21.75" hidden="false" customHeight="true" outlineLevel="0" collapsed="false">
      <c r="A21" s="11" t="s">
        <v>86</v>
      </c>
      <c r="B21" s="32" t="n">
        <f aca="false">SUM(Saisie!B10:D10)</f>
        <v>0</v>
      </c>
    </row>
    <row r="22" customFormat="false" ht="21.75" hidden="false" customHeight="true" outlineLevel="0" collapsed="false">
      <c r="A22" s="11" t="s">
        <v>87</v>
      </c>
      <c r="B22" s="33" t="str">
        <f aca="false">IF(B20=0,"",E14/B20)</f>
        <v/>
      </c>
    </row>
    <row r="23" customFormat="false" ht="21.75" hidden="false" customHeight="true" outlineLevel="0" collapsed="false">
      <c r="A23" s="11" t="s">
        <v>88</v>
      </c>
      <c r="B23" s="33" t="str">
        <f aca="false">IF(B20=0,"",E12/B20)</f>
        <v/>
      </c>
    </row>
    <row r="24" customFormat="false" ht="21.75" hidden="false" customHeight="true" outlineLevel="0" collapsed="false">
      <c r="A24" s="11" t="s">
        <v>89</v>
      </c>
      <c r="B24" s="33" t="str">
        <f aca="false">IF(B21=0,"",E14/B21)</f>
        <v/>
      </c>
    </row>
    <row r="25" customFormat="false" ht="21.75" hidden="false" customHeight="true" outlineLevel="0" collapsed="false">
      <c r="A25" s="11" t="s">
        <v>90</v>
      </c>
      <c r="B25" s="34" t="str">
        <f aca="false">IF(E14=0,"",E6/E14)</f>
        <v/>
      </c>
    </row>
    <row r="26" customFormat="false" ht="21.75" hidden="false" customHeight="true" outlineLevel="0" collapsed="false">
      <c r="A26" s="11" t="s">
        <v>91</v>
      </c>
      <c r="B26" s="34" t="str">
        <f aca="false">IF(E14=0,"",E13/E14)</f>
        <v/>
      </c>
    </row>
    <row r="27" customFormat="false" ht="21.75" hidden="false" customHeight="true" outlineLevel="0" collapsed="false">
      <c r="A27" s="11" t="s">
        <v>92</v>
      </c>
      <c r="B27" s="24" t="n">
        <f aca="false">E14-E7</f>
        <v>0</v>
      </c>
    </row>
    <row r="28" customFormat="false" ht="30" hidden="false" customHeight="true" outlineLevel="0" collapsed="false">
      <c r="A28" s="35" t="s">
        <v>93</v>
      </c>
      <c r="B28" s="35"/>
      <c r="C28" s="35"/>
      <c r="D28" s="35"/>
      <c r="E28" s="35"/>
      <c r="F28" s="35"/>
    </row>
  </sheetData>
  <mergeCells count="3">
    <mergeCell ref="B4:C4"/>
    <mergeCell ref="A16:F16"/>
    <mergeCell ref="A28:F28"/>
  </mergeCells>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H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6" min="2" style="0" width="14"/>
    <col collapsed="false" customWidth="true" hidden="false" outlineLevel="0" max="7" min="7" style="0" width="18"/>
    <col collapsed="false" customWidth="true" hidden="false" outlineLevel="0" max="8" min="8" style="0" width="44"/>
  </cols>
  <sheetData>
    <row r="1" customFormat="false" ht="21.75" hidden="false" customHeight="true" outlineLevel="0" collapsed="false">
      <c r="A1" s="1" t="s">
        <v>0</v>
      </c>
      <c r="B1" s="2"/>
      <c r="C1" s="2"/>
      <c r="D1" s="2"/>
      <c r="E1" s="2"/>
      <c r="F1" s="2"/>
      <c r="G1" s="2"/>
      <c r="H1" s="2"/>
    </row>
    <row r="2" customFormat="false" ht="25.5" hidden="false" customHeight="true" outlineLevel="0" collapsed="false">
      <c r="A2" s="3" t="s">
        <v>94</v>
      </c>
    </row>
    <row r="3" customFormat="false" ht="15" hidden="false" customHeight="false" outlineLevel="0" collapsed="false">
      <c r="A3" s="36" t="s">
        <v>95</v>
      </c>
    </row>
    <row r="4" customFormat="false" ht="31.5" hidden="false" customHeight="true" outlineLevel="0" collapsed="false">
      <c r="A4" s="11" t="s">
        <v>27</v>
      </c>
      <c r="B4" s="12" t="s">
        <v>96</v>
      </c>
      <c r="C4" s="12"/>
      <c r="D4" s="12"/>
    </row>
    <row r="5" customFormat="false" ht="19.5" hidden="false" customHeight="true" outlineLevel="0" collapsed="false">
      <c r="A5" s="11" t="s">
        <v>28</v>
      </c>
      <c r="B5" s="13" t="n">
        <v>46357</v>
      </c>
      <c r="C5" s="13"/>
      <c r="D5" s="13"/>
    </row>
    <row r="6" customFormat="false" ht="19.5" hidden="false" customHeight="true" outlineLevel="0" collapsed="false">
      <c r="A6" s="11" t="s">
        <v>29</v>
      </c>
      <c r="B6" s="14" t="s">
        <v>97</v>
      </c>
      <c r="C6" s="14"/>
      <c r="D6" s="14"/>
    </row>
    <row r="7" customFormat="false" ht="31.5" hidden="false" customHeight="true" outlineLevel="0" collapsed="false">
      <c r="A7" s="11" t="s">
        <v>30</v>
      </c>
      <c r="B7" s="15" t="n">
        <v>38</v>
      </c>
      <c r="C7" s="15"/>
      <c r="D7" s="15"/>
    </row>
    <row r="8" customFormat="false" ht="31.5" hidden="false" customHeight="true" outlineLevel="0" collapsed="false">
      <c r="A8" s="16" t="s">
        <v>31</v>
      </c>
      <c r="B8" s="16" t="str">
        <f aca="false">IF($B$5="","Année 1","Année 1 (début "&amp;MONTH(EDATE($B$5,0))&amp;"/"&amp;YEAR(EDATE($B$5,0))&amp;")")</f>
        <v>Année 1 (début 12/2026)</v>
      </c>
      <c r="C8" s="16" t="str">
        <f aca="false">IF($B$5="","Année 2","Année 2 (début "&amp;MONTH(EDATE($B$5,12))&amp;"/"&amp;YEAR(EDATE($B$5,12))&amp;")")</f>
        <v>Année 2 (début 12/2027)</v>
      </c>
      <c r="D8" s="16" t="str">
        <f aca="false">IF($B$5="","Année 3","Année 3 (début "&amp;MONTH(EDATE($B$5,24))&amp;"/"&amp;YEAR(EDATE($B$5,24))&amp;")")</f>
        <v>Année 3 (début 12/2028)</v>
      </c>
    </row>
    <row r="9" customFormat="false" ht="19.5" hidden="false" customHeight="true" outlineLevel="0" collapsed="false">
      <c r="A9" s="11" t="s">
        <v>32</v>
      </c>
      <c r="B9" s="17" t="n">
        <v>312</v>
      </c>
      <c r="C9" s="17" t="n">
        <v>330</v>
      </c>
      <c r="D9" s="17" t="n">
        <v>345</v>
      </c>
    </row>
    <row r="10" customFormat="false" ht="19.5" hidden="false" customHeight="true" outlineLevel="0" collapsed="false">
      <c r="A10" s="11" t="s">
        <v>33</v>
      </c>
      <c r="B10" s="17" t="n">
        <v>38</v>
      </c>
      <c r="C10" s="17" t="n">
        <v>40</v>
      </c>
      <c r="D10" s="17" t="n">
        <v>42</v>
      </c>
    </row>
    <row r="12" customFormat="false" ht="19.5" hidden="false" customHeight="true" outlineLevel="0" collapsed="false">
      <c r="A12" s="18" t="s">
        <v>34</v>
      </c>
      <c r="B12" s="18"/>
      <c r="C12" s="18"/>
      <c r="D12" s="18"/>
      <c r="E12" s="18"/>
      <c r="F12" s="18"/>
      <c r="G12" s="18"/>
      <c r="H12" s="18"/>
    </row>
    <row r="13" customFormat="false" ht="33.75" hidden="false" customHeight="true" outlineLevel="0" collapsed="false">
      <c r="A13" s="16" t="s">
        <v>35</v>
      </c>
      <c r="B13" s="16" t="str">
        <f aca="false">$B$8</f>
        <v>Année 1 (début 12/2026)</v>
      </c>
      <c r="C13" s="16" t="str">
        <f aca="false">$C$8</f>
        <v>Année 2 (début 12/2027)</v>
      </c>
      <c r="D13" s="16" t="str">
        <f aca="false">$D$8</f>
        <v>Année 3 (début 12/2028)</v>
      </c>
      <c r="E13" s="16" t="s">
        <v>36</v>
      </c>
      <c r="F13" s="16" t="s">
        <v>37</v>
      </c>
      <c r="G13" s="16" t="s">
        <v>38</v>
      </c>
      <c r="H13" s="16" t="s">
        <v>39</v>
      </c>
    </row>
    <row r="14" customFormat="false" ht="21.75" hidden="false" customHeight="true" outlineLevel="0" collapsed="false">
      <c r="A14" s="19" t="s">
        <v>40</v>
      </c>
      <c r="B14" s="20" t="n">
        <v>1000</v>
      </c>
      <c r="C14" s="20"/>
      <c r="D14" s="20"/>
      <c r="E14" s="21" t="n">
        <f aca="false">SUM(B14:D14)</f>
        <v>1000</v>
      </c>
      <c r="F14" s="22" t="n">
        <f aca="false">IF($E$25=0,"",E14/$E$25)</f>
        <v>0.137174211248285</v>
      </c>
      <c r="G14" s="12" t="s">
        <v>98</v>
      </c>
      <c r="H14" s="12" t="s">
        <v>99</v>
      </c>
    </row>
    <row r="15" customFormat="false" ht="31.5" hidden="false" customHeight="true" outlineLevel="0" collapsed="false">
      <c r="A15" s="19" t="s">
        <v>41</v>
      </c>
      <c r="B15" s="20"/>
      <c r="C15" s="20" t="n">
        <v>600</v>
      </c>
      <c r="D15" s="20"/>
      <c r="E15" s="21" t="n">
        <f aca="false">SUM(B15:D15)</f>
        <v>600</v>
      </c>
      <c r="F15" s="22" t="n">
        <f aca="false">IF($E$25=0,"",E15/$E$25)</f>
        <v>0.0823045267489712</v>
      </c>
      <c r="G15" s="12" t="s">
        <v>100</v>
      </c>
      <c r="H15" s="12" t="s">
        <v>101</v>
      </c>
    </row>
    <row r="16" customFormat="false" ht="21.75" hidden="false" customHeight="true" outlineLevel="0" collapsed="false">
      <c r="A16" s="19" t="s">
        <v>42</v>
      </c>
      <c r="B16" s="20"/>
      <c r="C16" s="20"/>
      <c r="D16" s="20" t="n">
        <v>900</v>
      </c>
      <c r="E16" s="21" t="n">
        <f aca="false">SUM(B16:D16)</f>
        <v>900</v>
      </c>
      <c r="F16" s="22" t="n">
        <f aca="false">IF($E$25=0,"",E16/$E$25)</f>
        <v>0.123456790123457</v>
      </c>
      <c r="G16" s="12" t="s">
        <v>100</v>
      </c>
      <c r="H16" s="12" t="s">
        <v>102</v>
      </c>
    </row>
    <row r="17" customFormat="false" ht="31.5" hidden="false" customHeight="true" outlineLevel="0" collapsed="false">
      <c r="A17" s="19" t="s">
        <v>43</v>
      </c>
      <c r="B17" s="20"/>
      <c r="C17" s="20"/>
      <c r="D17" s="20"/>
      <c r="E17" s="21" t="n">
        <f aca="false">SUM(B17:D17)</f>
        <v>0</v>
      </c>
      <c r="F17" s="22" t="n">
        <f aca="false">IF($E$25=0,"",E17/$E$25)</f>
        <v>0</v>
      </c>
      <c r="G17" s="12"/>
      <c r="H17" s="12"/>
    </row>
    <row r="18" customFormat="false" ht="31.5" hidden="false" customHeight="true" outlineLevel="0" collapsed="false">
      <c r="A18" s="19" t="s">
        <v>44</v>
      </c>
      <c r="B18" s="20" t="n">
        <v>1000</v>
      </c>
      <c r="C18" s="20" t="n">
        <v>0</v>
      </c>
      <c r="D18" s="20" t="n">
        <v>500</v>
      </c>
      <c r="E18" s="21" t="n">
        <f aca="false">SUM(B18:D18)</f>
        <v>1500</v>
      </c>
      <c r="F18" s="22" t="n">
        <f aca="false">IF($E$25=0,"",E18/$E$25)</f>
        <v>0.205761316872428</v>
      </c>
      <c r="G18" s="12" t="s">
        <v>103</v>
      </c>
      <c r="H18" s="12" t="s">
        <v>104</v>
      </c>
    </row>
    <row r="19" customFormat="false" ht="31.5" hidden="false" customHeight="true" outlineLevel="0" collapsed="false">
      <c r="A19" s="19" t="s">
        <v>45</v>
      </c>
      <c r="B19" s="20" t="n">
        <v>480</v>
      </c>
      <c r="C19" s="20" t="n">
        <v>480</v>
      </c>
      <c r="D19" s="20" t="n">
        <v>480</v>
      </c>
      <c r="E19" s="21" t="n">
        <f aca="false">SUM(B19:D19)</f>
        <v>1440</v>
      </c>
      <c r="F19" s="22" t="n">
        <f aca="false">IF($E$25=0,"",E19/$E$25)</f>
        <v>0.197530864197531</v>
      </c>
      <c r="G19" s="12" t="s">
        <v>105</v>
      </c>
      <c r="H19" s="12" t="s">
        <v>106</v>
      </c>
    </row>
    <row r="20" customFormat="false" ht="31.5" hidden="false" customHeight="true" outlineLevel="0" collapsed="false">
      <c r="A20" s="19" t="s">
        <v>46</v>
      </c>
      <c r="B20" s="20" t="n">
        <v>600</v>
      </c>
      <c r="C20" s="20" t="n">
        <v>300</v>
      </c>
      <c r="D20" s="20" t="n">
        <v>300</v>
      </c>
      <c r="E20" s="21" t="n">
        <f aca="false">SUM(B20:D20)</f>
        <v>1200</v>
      </c>
      <c r="F20" s="22" t="n">
        <f aca="false">IF($E$25=0,"",E20/$E$25)</f>
        <v>0.164609053497942</v>
      </c>
      <c r="G20" s="12"/>
      <c r="H20" s="12" t="s">
        <v>107</v>
      </c>
    </row>
    <row r="21" customFormat="false" ht="31.5" hidden="false" customHeight="true" outlineLevel="0" collapsed="false">
      <c r="A21" s="19" t="s">
        <v>47</v>
      </c>
      <c r="B21" s="20" t="n">
        <v>150</v>
      </c>
      <c r="C21" s="20" t="n">
        <v>150</v>
      </c>
      <c r="D21" s="20" t="n">
        <v>150</v>
      </c>
      <c r="E21" s="21" t="n">
        <f aca="false">SUM(B21:D21)</f>
        <v>450</v>
      </c>
      <c r="F21" s="22" t="n">
        <f aca="false">IF($E$25=0,"",E21/$E$25)</f>
        <v>0.0617283950617284</v>
      </c>
      <c r="G21" s="12"/>
      <c r="H21" s="12" t="s">
        <v>108</v>
      </c>
    </row>
    <row r="22" customFormat="false" ht="31.5" hidden="false" customHeight="true" outlineLevel="0" collapsed="false">
      <c r="A22" s="19" t="s">
        <v>48</v>
      </c>
      <c r="B22" s="20" t="n">
        <v>100</v>
      </c>
      <c r="C22" s="20" t="n">
        <v>0</v>
      </c>
      <c r="D22" s="20" t="n">
        <v>100</v>
      </c>
      <c r="E22" s="21" t="n">
        <f aca="false">SUM(B22:D22)</f>
        <v>200</v>
      </c>
      <c r="F22" s="22" t="n">
        <f aca="false">IF($E$25=0,"",E22/$E$25)</f>
        <v>0.0274348422496571</v>
      </c>
      <c r="G22" s="12"/>
      <c r="H22" s="12" t="s">
        <v>109</v>
      </c>
    </row>
    <row r="23" customFormat="false" ht="21.75" hidden="false" customHeight="true" outlineLevel="0" collapsed="false">
      <c r="A23" s="12" t="s">
        <v>49</v>
      </c>
      <c r="B23" s="20"/>
      <c r="C23" s="20"/>
      <c r="D23" s="20"/>
      <c r="E23" s="21" t="n">
        <f aca="false">SUM(B23:D23)</f>
        <v>0</v>
      </c>
      <c r="F23" s="22" t="n">
        <f aca="false">IF($E$25=0,"",E23/$E$25)</f>
        <v>0</v>
      </c>
      <c r="G23" s="12"/>
      <c r="H23" s="12"/>
    </row>
    <row r="24" customFormat="false" ht="21.75" hidden="false" customHeight="true" outlineLevel="0" collapsed="false">
      <c r="A24" s="12" t="s">
        <v>49</v>
      </c>
      <c r="B24" s="20"/>
      <c r="C24" s="20"/>
      <c r="D24" s="20"/>
      <c r="E24" s="21" t="n">
        <f aca="false">SUM(B24:D24)</f>
        <v>0</v>
      </c>
      <c r="F24" s="22" t="n">
        <f aca="false">IF($E$25=0,"",E24/$E$25)</f>
        <v>0</v>
      </c>
      <c r="G24" s="12"/>
      <c r="H24" s="12"/>
    </row>
    <row r="25" customFormat="false" ht="21.75" hidden="false" customHeight="true" outlineLevel="0" collapsed="false">
      <c r="A25" s="23" t="s">
        <v>50</v>
      </c>
      <c r="B25" s="24" t="n">
        <f aca="false">SUM(B14:B24)</f>
        <v>3330</v>
      </c>
      <c r="C25" s="24" t="n">
        <f aca="false">SUM(C14:C24)</f>
        <v>1530</v>
      </c>
      <c r="D25" s="24" t="n">
        <f aca="false">SUM(D14:D24)</f>
        <v>2430</v>
      </c>
      <c r="E25" s="24" t="n">
        <f aca="false">SUM(E14:E24)</f>
        <v>7290</v>
      </c>
      <c r="F25" s="19"/>
      <c r="G25" s="19"/>
      <c r="H25" s="19"/>
    </row>
    <row r="27" customFormat="false" ht="19.5" hidden="false" customHeight="true" outlineLevel="0" collapsed="false">
      <c r="A27" s="25" t="s">
        <v>51</v>
      </c>
      <c r="B27" s="25"/>
      <c r="C27" s="25"/>
      <c r="D27" s="25"/>
      <c r="E27" s="25"/>
      <c r="F27" s="25"/>
      <c r="G27" s="25"/>
      <c r="H27" s="25"/>
    </row>
    <row r="28" customFormat="false" ht="33.75" hidden="false" customHeight="true" outlineLevel="0" collapsed="false">
      <c r="A28" s="16" t="s">
        <v>52</v>
      </c>
      <c r="B28" s="16" t="s">
        <v>53</v>
      </c>
      <c r="C28" s="16" t="s">
        <v>54</v>
      </c>
      <c r="D28" s="16" t="s">
        <v>55</v>
      </c>
      <c r="E28" s="16" t="s">
        <v>56</v>
      </c>
      <c r="F28" s="16" t="s">
        <v>57</v>
      </c>
      <c r="G28" s="16" t="s">
        <v>58</v>
      </c>
      <c r="H28" s="16" t="s">
        <v>59</v>
      </c>
    </row>
    <row r="29" customFormat="false" ht="21.75" hidden="false" customHeight="true" outlineLevel="0" collapsed="false">
      <c r="A29" s="12" t="s">
        <v>60</v>
      </c>
      <c r="B29" s="26" t="n">
        <v>16</v>
      </c>
      <c r="C29" s="26" t="n">
        <v>4</v>
      </c>
      <c r="D29" s="26" t="n">
        <v>6</v>
      </c>
      <c r="E29" s="27" t="n">
        <f aca="false">IF($B$7="","",$B$7)</f>
        <v>38</v>
      </c>
      <c r="F29" s="28" t="n">
        <f aca="false">SUM(B29:D29)</f>
        <v>26</v>
      </c>
      <c r="G29" s="21" t="n">
        <f aca="false">IF(E29="",0,F29*E29)</f>
        <v>988</v>
      </c>
      <c r="H29" s="12"/>
    </row>
    <row r="30" customFormat="false" ht="31.5" hidden="false" customHeight="true" outlineLevel="0" collapsed="false">
      <c r="A30" s="12" t="s">
        <v>61</v>
      </c>
      <c r="B30" s="26" t="n">
        <v>40</v>
      </c>
      <c r="C30" s="26" t="n">
        <v>10</v>
      </c>
      <c r="D30" s="26" t="n">
        <v>14</v>
      </c>
      <c r="E30" s="27" t="n">
        <f aca="false">IF($B$7="","",$B$7)</f>
        <v>38</v>
      </c>
      <c r="F30" s="28" t="n">
        <f aca="false">SUM(B30:D30)</f>
        <v>64</v>
      </c>
      <c r="G30" s="21" t="n">
        <f aca="false">IF(E30="",0,F30*E30)</f>
        <v>2432</v>
      </c>
      <c r="H30" s="12" t="s">
        <v>110</v>
      </c>
    </row>
    <row r="31" customFormat="false" ht="31.5" hidden="false" customHeight="true" outlineLevel="0" collapsed="false">
      <c r="A31" s="12" t="s">
        <v>62</v>
      </c>
      <c r="B31" s="26" t="n">
        <v>30</v>
      </c>
      <c r="C31" s="26" t="n">
        <v>32</v>
      </c>
      <c r="D31" s="26" t="n">
        <v>32</v>
      </c>
      <c r="E31" s="27" t="n">
        <f aca="false">IF($B$7="","",$B$7)</f>
        <v>38</v>
      </c>
      <c r="F31" s="28" t="n">
        <f aca="false">SUM(B31:D31)</f>
        <v>94</v>
      </c>
      <c r="G31" s="21" t="n">
        <f aca="false">IF(E31="",0,F31*E31)</f>
        <v>3572</v>
      </c>
      <c r="H31" s="12"/>
    </row>
    <row r="32" customFormat="false" ht="21.75" hidden="false" customHeight="true" outlineLevel="0" collapsed="false">
      <c r="A32" s="12" t="s">
        <v>63</v>
      </c>
      <c r="B32" s="26" t="n">
        <v>12</v>
      </c>
      <c r="C32" s="26" t="n">
        <v>12</v>
      </c>
      <c r="D32" s="26" t="n">
        <v>12</v>
      </c>
      <c r="E32" s="27" t="n">
        <f aca="false">IF($B$7="","",$B$7)</f>
        <v>38</v>
      </c>
      <c r="F32" s="28" t="n">
        <f aca="false">SUM(B32:D32)</f>
        <v>36</v>
      </c>
      <c r="G32" s="21" t="n">
        <f aca="false">IF(E32="",0,F32*E32)</f>
        <v>1368</v>
      </c>
      <c r="H32" s="12"/>
    </row>
    <row r="33" customFormat="false" ht="31.5" hidden="false" customHeight="true" outlineLevel="0" collapsed="false">
      <c r="A33" s="12" t="s">
        <v>64</v>
      </c>
      <c r="B33" s="26" t="n">
        <v>12</v>
      </c>
      <c r="C33" s="26" t="n">
        <v>8</v>
      </c>
      <c r="D33" s="26" t="n">
        <v>12</v>
      </c>
      <c r="E33" s="27" t="n">
        <v>55</v>
      </c>
      <c r="F33" s="28" t="n">
        <f aca="false">SUM(B33:D33)</f>
        <v>32</v>
      </c>
      <c r="G33" s="21" t="n">
        <f aca="false">IF(E33="",0,F33*E33)</f>
        <v>1760</v>
      </c>
      <c r="H33" s="12" t="s">
        <v>111</v>
      </c>
    </row>
    <row r="34" customFormat="false" ht="21.75" hidden="false" customHeight="true" outlineLevel="0" collapsed="false">
      <c r="A34" s="12" t="s">
        <v>65</v>
      </c>
      <c r="B34" s="26" t="n">
        <v>8</v>
      </c>
      <c r="C34" s="26" t="n">
        <v>6</v>
      </c>
      <c r="D34" s="26" t="n">
        <v>8</v>
      </c>
      <c r="E34" s="27" t="n">
        <f aca="false">IF($B$7="","",$B$7)</f>
        <v>38</v>
      </c>
      <c r="F34" s="28" t="n">
        <f aca="false">SUM(B34:D34)</f>
        <v>22</v>
      </c>
      <c r="G34" s="21" t="n">
        <f aca="false">IF(E34="",0,F34*E34)</f>
        <v>836</v>
      </c>
      <c r="H34" s="12" t="s">
        <v>112</v>
      </c>
    </row>
    <row r="35" customFormat="false" ht="31.5" hidden="false" customHeight="true" outlineLevel="0" collapsed="false">
      <c r="A35" s="12" t="s">
        <v>66</v>
      </c>
      <c r="B35" s="26" t="n">
        <v>8</v>
      </c>
      <c r="C35" s="26" t="n">
        <v>8</v>
      </c>
      <c r="D35" s="26" t="n">
        <v>8</v>
      </c>
      <c r="E35" s="27" t="n">
        <f aca="false">IF($B$7="","",$B$7)</f>
        <v>38</v>
      </c>
      <c r="F35" s="28" t="n">
        <f aca="false">SUM(B35:D35)</f>
        <v>24</v>
      </c>
      <c r="G35" s="21" t="n">
        <f aca="false">IF(E35="",0,F35*E35)</f>
        <v>912</v>
      </c>
      <c r="H35" s="12"/>
    </row>
    <row r="36" customFormat="false" ht="21.75" hidden="false" customHeight="true" outlineLevel="0" collapsed="false">
      <c r="A36" s="12"/>
      <c r="B36" s="26"/>
      <c r="C36" s="26"/>
      <c r="D36" s="26"/>
      <c r="E36" s="27" t="n">
        <f aca="false">IF($B$7="","",$B$7)</f>
        <v>38</v>
      </c>
      <c r="F36" s="28" t="n">
        <f aca="false">SUM(B36:D36)</f>
        <v>0</v>
      </c>
      <c r="G36" s="21" t="n">
        <f aca="false">IF(E36="",0,F36*E36)</f>
        <v>0</v>
      </c>
      <c r="H36" s="12"/>
    </row>
    <row r="37" customFormat="false" ht="21.75" hidden="false" customHeight="true" outlineLevel="0" collapsed="false">
      <c r="A37" s="12"/>
      <c r="B37" s="26"/>
      <c r="C37" s="26"/>
      <c r="D37" s="26"/>
      <c r="E37" s="27" t="n">
        <f aca="false">IF($B$7="","",$B$7)</f>
        <v>38</v>
      </c>
      <c r="F37" s="28" t="n">
        <f aca="false">SUM(B37:D37)</f>
        <v>0</v>
      </c>
      <c r="G37" s="21" t="n">
        <f aca="false">IF(E37="",0,F37*E37)</f>
        <v>0</v>
      </c>
      <c r="H37" s="12"/>
    </row>
    <row r="38" customFormat="false" ht="21.75" hidden="false" customHeight="true" outlineLevel="0" collapsed="false">
      <c r="A38" s="12"/>
      <c r="B38" s="26"/>
      <c r="C38" s="26"/>
      <c r="D38" s="26"/>
      <c r="E38" s="27" t="n">
        <f aca="false">IF($B$7="","",$B$7)</f>
        <v>38</v>
      </c>
      <c r="F38" s="28" t="n">
        <f aca="false">SUM(B38:D38)</f>
        <v>0</v>
      </c>
      <c r="G38" s="21" t="n">
        <f aca="false">IF(E38="",0,F38*E38)</f>
        <v>0</v>
      </c>
      <c r="H38" s="12"/>
    </row>
    <row r="39" customFormat="false" ht="21.75" hidden="false" customHeight="true" outlineLevel="0" collapsed="false">
      <c r="A39" s="12"/>
      <c r="B39" s="26"/>
      <c r="C39" s="26"/>
      <c r="D39" s="26"/>
      <c r="E39" s="27" t="n">
        <f aca="false">IF($B$7="","",$B$7)</f>
        <v>38</v>
      </c>
      <c r="F39" s="28" t="n">
        <f aca="false">SUM(B39:D39)</f>
        <v>0</v>
      </c>
      <c r="G39" s="21" t="n">
        <f aca="false">IF(E39="",0,F39*E39)</f>
        <v>0</v>
      </c>
      <c r="H39" s="12"/>
    </row>
    <row r="40" customFormat="false" ht="21.75" hidden="false" customHeight="true" outlineLevel="0" collapsed="false">
      <c r="A40" s="12"/>
      <c r="B40" s="26"/>
      <c r="C40" s="26"/>
      <c r="D40" s="26"/>
      <c r="E40" s="27" t="n">
        <f aca="false">IF($B$7="","",$B$7)</f>
        <v>38</v>
      </c>
      <c r="F40" s="28" t="n">
        <f aca="false">SUM(B40:D40)</f>
        <v>0</v>
      </c>
      <c r="G40" s="21" t="n">
        <f aca="false">IF(E40="",0,F40*E40)</f>
        <v>0</v>
      </c>
      <c r="H40" s="12"/>
    </row>
    <row r="41" customFormat="false" ht="21.75" hidden="false" customHeight="true" outlineLevel="0" collapsed="false">
      <c r="A41" s="23" t="s">
        <v>67</v>
      </c>
      <c r="B41" s="29" t="n">
        <f aca="false">SUM(B29:B40)</f>
        <v>126</v>
      </c>
      <c r="C41" s="29" t="n">
        <f aca="false">SUM(C29:C40)</f>
        <v>80</v>
      </c>
      <c r="D41" s="29" t="n">
        <f aca="false">SUM(D29:D40)</f>
        <v>92</v>
      </c>
      <c r="E41" s="19"/>
      <c r="F41" s="29" t="n">
        <f aca="false">SUM(F29:F40)</f>
        <v>298</v>
      </c>
      <c r="G41" s="24" t="n">
        <f aca="false">SUM(G29:G40)</f>
        <v>11868</v>
      </c>
      <c r="H41" s="19"/>
    </row>
  </sheetData>
  <mergeCells count="6">
    <mergeCell ref="B4:D4"/>
    <mergeCell ref="B5:D5"/>
    <mergeCell ref="B6:D6"/>
    <mergeCell ref="B7:D7"/>
    <mergeCell ref="A12:H12"/>
    <mergeCell ref="A27:H27"/>
  </mergeCells>
  <conditionalFormatting sqref="E29:E40">
    <cfRule type="expression" priority="2" aboveAverage="0" equalAverage="0" bottom="0" percent="0" rank="0" text="" dxfId="0">
      <formula>AND(F29&gt;0,OR(E29="",E29=0))</formula>
    </cfRule>
  </conditionalFormatting>
  <conditionalFormatting sqref="B14:D24">
    <cfRule type="expression" priority="3" aboveAverage="0" equalAverage="0" bottom="0" percent="0" rank="0" text="" dxfId="1">
      <formula>AND($G14="",SUM($B14:$D14)&gt;0)</formula>
    </cfRule>
  </conditionalFormatting>
  <dataValidations count="1">
    <dataValidation allowBlank="true" errorStyle="stop" operator="between" showDropDown="false" showErrorMessage="false" showInputMessage="false" sqref="B6" type="list">
      <formula1>"HT,TTC"</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26" man="true" max="16383" min="0"/>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6"/>
    <col collapsed="false" customWidth="true" hidden="false" outlineLevel="0" max="5" min="5" style="0" width="18"/>
    <col collapsed="false" customWidth="true" hidden="false" outlineLevel="0" max="6" min="6" style="0" width="14"/>
  </cols>
  <sheetData>
    <row r="1" customFormat="false" ht="21.75" hidden="false" customHeight="true" outlineLevel="0" collapsed="false">
      <c r="A1" s="1" t="s">
        <v>68</v>
      </c>
      <c r="B1" s="2"/>
      <c r="C1" s="2"/>
      <c r="D1" s="2"/>
      <c r="E1" s="2"/>
      <c r="F1" s="2"/>
    </row>
    <row r="2" customFormat="false" ht="25.5" hidden="false" customHeight="true" outlineLevel="0" collapsed="false">
      <c r="A2" s="3" t="s">
        <v>113</v>
      </c>
    </row>
    <row r="3" customFormat="false" ht="15" hidden="false" customHeight="false" outlineLevel="0" collapsed="false">
      <c r="A3" s="10" t="s">
        <v>114</v>
      </c>
    </row>
    <row r="4" customFormat="false" ht="15" hidden="false" customHeight="false" outlineLevel="0" collapsed="false">
      <c r="A4" s="11" t="s">
        <v>71</v>
      </c>
      <c r="B4" s="30" t="str">
        <f aca="false">'Exemple saisie'!B6&amp;""</f>
        <v>HT</v>
      </c>
      <c r="C4" s="30"/>
    </row>
    <row r="5" customFormat="false" ht="33.75" hidden="false" customHeight="true" outlineLevel="0" collapsed="false">
      <c r="A5" s="16" t="s">
        <v>72</v>
      </c>
      <c r="B5" s="16" t="str">
        <f aca="false">'Exemple saisie'!B8</f>
        <v>Année 1 (début 12/2026)</v>
      </c>
      <c r="C5" s="16" t="str">
        <f aca="false">'Exemple saisie'!C8</f>
        <v>Année 2 (début 12/2027)</v>
      </c>
      <c r="D5" s="16" t="str">
        <f aca="false">'Exemple saisie'!D8</f>
        <v>Année 3 (début 12/2028)</v>
      </c>
      <c r="E5" s="16" t="s">
        <v>36</v>
      </c>
      <c r="F5" s="16" t="s">
        <v>73</v>
      </c>
    </row>
    <row r="6" customFormat="false" ht="33.75" hidden="false" customHeight="true" outlineLevel="0" collapsed="false">
      <c r="A6" s="19" t="s">
        <v>74</v>
      </c>
      <c r="B6" s="21" t="n">
        <f aca="false">SUM('Exemple saisie'!B14:B17)</f>
        <v>1000</v>
      </c>
      <c r="C6" s="21" t="n">
        <f aca="false">SUM('Exemple saisie'!C14:C17)</f>
        <v>600</v>
      </c>
      <c r="D6" s="21" t="n">
        <f aca="false">SUM('Exemple saisie'!D14:D17)</f>
        <v>900</v>
      </c>
      <c r="E6" s="21" t="n">
        <f aca="false">SUM(B6:D6)</f>
        <v>2500</v>
      </c>
      <c r="F6" s="22" t="n">
        <f aca="false">IF($E$14=0,"",E6/$E$14)</f>
        <v>0.130493788495668</v>
      </c>
    </row>
    <row r="7" customFormat="false" ht="21.75" hidden="false" customHeight="true" outlineLevel="0" collapsed="false">
      <c r="A7" s="19" t="s">
        <v>75</v>
      </c>
      <c r="B7" s="21" t="n">
        <f aca="false">'Exemple saisie'!B18</f>
        <v>1000</v>
      </c>
      <c r="C7" s="21" t="n">
        <f aca="false">'Exemple saisie'!C18</f>
        <v>0</v>
      </c>
      <c r="D7" s="21" t="n">
        <f aca="false">'Exemple saisie'!D18</f>
        <v>500</v>
      </c>
      <c r="E7" s="21" t="n">
        <f aca="false">SUM(B7:D7)</f>
        <v>1500</v>
      </c>
      <c r="F7" s="22" t="n">
        <f aca="false">IF($E$14=0,"",E7/$E$14)</f>
        <v>0.0782962730974006</v>
      </c>
    </row>
    <row r="8" customFormat="false" ht="21.75" hidden="false" customHeight="true" outlineLevel="0" collapsed="false">
      <c r="A8" s="19" t="s">
        <v>76</v>
      </c>
      <c r="B8" s="21" t="n">
        <f aca="false">'Exemple saisie'!B19</f>
        <v>480</v>
      </c>
      <c r="C8" s="21" t="n">
        <f aca="false">'Exemple saisie'!C19</f>
        <v>480</v>
      </c>
      <c r="D8" s="21" t="n">
        <f aca="false">'Exemple saisie'!D19</f>
        <v>480</v>
      </c>
      <c r="E8" s="21" t="n">
        <f aca="false">SUM(B8:D8)</f>
        <v>1440</v>
      </c>
      <c r="F8" s="22" t="n">
        <f aca="false">IF($E$14=0,"",E8/$E$14)</f>
        <v>0.0751644221735045</v>
      </c>
    </row>
    <row r="9" customFormat="false" ht="21.75" hidden="false" customHeight="true" outlineLevel="0" collapsed="false">
      <c r="A9" s="19" t="s">
        <v>46</v>
      </c>
      <c r="B9" s="21" t="n">
        <f aca="false">'Exemple saisie'!B20</f>
        <v>600</v>
      </c>
      <c r="C9" s="21" t="n">
        <f aca="false">'Exemple saisie'!C20</f>
        <v>300</v>
      </c>
      <c r="D9" s="21" t="n">
        <f aca="false">'Exemple saisie'!D20</f>
        <v>300</v>
      </c>
      <c r="E9" s="21" t="n">
        <f aca="false">SUM(B9:D9)</f>
        <v>1200</v>
      </c>
      <c r="F9" s="22" t="n">
        <f aca="false">IF($E$14=0,"",E9/$E$14)</f>
        <v>0.0626370184779205</v>
      </c>
    </row>
    <row r="10" customFormat="false" ht="21.75" hidden="false" customHeight="true" outlineLevel="0" collapsed="false">
      <c r="A10" s="19" t="s">
        <v>47</v>
      </c>
      <c r="B10" s="21" t="n">
        <f aca="false">'Exemple saisie'!B21</f>
        <v>150</v>
      </c>
      <c r="C10" s="21" t="n">
        <f aca="false">'Exemple saisie'!C21</f>
        <v>150</v>
      </c>
      <c r="D10" s="21" t="n">
        <f aca="false">'Exemple saisie'!D21</f>
        <v>150</v>
      </c>
      <c r="E10" s="21" t="n">
        <f aca="false">SUM(B10:D10)</f>
        <v>450</v>
      </c>
      <c r="F10" s="22" t="n">
        <f aca="false">IF($E$14=0,"",E10/$E$14)</f>
        <v>0.0234888819292202</v>
      </c>
    </row>
    <row r="11" customFormat="false" ht="21.75" hidden="false" customHeight="true" outlineLevel="0" collapsed="false">
      <c r="A11" s="19" t="s">
        <v>77</v>
      </c>
      <c r="B11" s="21" t="n">
        <f aca="false">SUM('Exemple saisie'!B22:B24)</f>
        <v>100</v>
      </c>
      <c r="C11" s="21" t="n">
        <f aca="false">SUM('Exemple saisie'!C22:C24)</f>
        <v>0</v>
      </c>
      <c r="D11" s="21" t="n">
        <f aca="false">SUM('Exemple saisie'!D22:D24)</f>
        <v>100</v>
      </c>
      <c r="E11" s="21" t="n">
        <f aca="false">SUM(B11:D11)</f>
        <v>200</v>
      </c>
      <c r="F11" s="22" t="n">
        <f aca="false">IF($E$14=0,"",E11/$E$14)</f>
        <v>0.0104395030796534</v>
      </c>
    </row>
    <row r="12" customFormat="false" ht="21.75" hidden="false" customHeight="true" outlineLevel="0" collapsed="false">
      <c r="A12" s="23" t="s">
        <v>78</v>
      </c>
      <c r="B12" s="24" t="n">
        <f aca="false">SUM(B6:B11)</f>
        <v>3330</v>
      </c>
      <c r="C12" s="24" t="n">
        <f aca="false">SUM(C6:C11)</f>
        <v>1530</v>
      </c>
      <c r="D12" s="24" t="n">
        <f aca="false">SUM(D6:D11)</f>
        <v>2430</v>
      </c>
      <c r="E12" s="24" t="n">
        <f aca="false">SUM(E6:E11)</f>
        <v>7290</v>
      </c>
      <c r="F12" s="31" t="n">
        <f aca="false">IF($E$14=0,"",E12/$E$14)</f>
        <v>0.380519887253367</v>
      </c>
    </row>
    <row r="13" customFormat="false" ht="21.75" hidden="false" customHeight="true" outlineLevel="0" collapsed="false">
      <c r="A13" s="19" t="s">
        <v>79</v>
      </c>
      <c r="B13" s="21" t="n">
        <f aca="false">SUMPRODUCT('Exemple saisie'!B29:B40,'Exemple saisie'!$E$29:$E$40)</f>
        <v>4992</v>
      </c>
      <c r="C13" s="21" t="n">
        <f aca="false">SUMPRODUCT('Exemple saisie'!C29:C40,'Exemple saisie'!$E$29:$E$40)</f>
        <v>3176</v>
      </c>
      <c r="D13" s="21" t="n">
        <f aca="false">SUMPRODUCT('Exemple saisie'!D29:D40,'Exemple saisie'!$E$29:$E$40)</f>
        <v>3700</v>
      </c>
      <c r="E13" s="21" t="n">
        <f aca="false">SUM(B13:D13)</f>
        <v>11868</v>
      </c>
      <c r="F13" s="22" t="n">
        <f aca="false">IF($E$14=0,"",E13/$E$14)</f>
        <v>0.619480112746633</v>
      </c>
    </row>
    <row r="14" customFormat="false" ht="21.75" hidden="false" customHeight="true" outlineLevel="0" collapsed="false">
      <c r="A14" s="23" t="s">
        <v>80</v>
      </c>
      <c r="B14" s="24" t="n">
        <f aca="false">B12+B13</f>
        <v>8322</v>
      </c>
      <c r="C14" s="24" t="n">
        <f aca="false">C12+C13</f>
        <v>4706</v>
      </c>
      <c r="D14" s="24" t="n">
        <f aca="false">D12+D13</f>
        <v>6130</v>
      </c>
      <c r="E14" s="24" t="n">
        <f aca="false">E12+E13</f>
        <v>19158</v>
      </c>
      <c r="F14" s="31" t="n">
        <f aca="false">IF($E$14=0,"",1)</f>
        <v>1</v>
      </c>
    </row>
    <row r="16" customFormat="false" ht="19.5" hidden="false" customHeight="true" outlineLevel="0" collapsed="false">
      <c r="A16" s="18" t="s">
        <v>81</v>
      </c>
      <c r="B16" s="18"/>
      <c r="C16" s="18"/>
      <c r="D16" s="18"/>
      <c r="E16" s="18"/>
      <c r="F16" s="18"/>
    </row>
    <row r="17" customFormat="false" ht="21.75" hidden="false" customHeight="true" outlineLevel="0" collapsed="false">
      <c r="A17" s="11" t="s">
        <v>82</v>
      </c>
      <c r="B17" s="24" t="n">
        <f aca="false">E14</f>
        <v>19158</v>
      </c>
    </row>
    <row r="18" customFormat="false" ht="21.75" hidden="false" customHeight="true" outlineLevel="0" collapsed="false">
      <c r="A18" s="11" t="s">
        <v>83</v>
      </c>
      <c r="B18" s="24" t="n">
        <f aca="false">E14/3</f>
        <v>6386</v>
      </c>
    </row>
    <row r="19" customFormat="false" ht="21.75" hidden="false" customHeight="true" outlineLevel="0" collapsed="false">
      <c r="A19" s="11" t="s">
        <v>84</v>
      </c>
      <c r="B19" s="24" t="n">
        <f aca="false">E12/3</f>
        <v>2430</v>
      </c>
    </row>
    <row r="20" customFormat="false" ht="21.75" hidden="false" customHeight="true" outlineLevel="0" collapsed="false">
      <c r="A20" s="11" t="s">
        <v>85</v>
      </c>
      <c r="B20" s="32" t="n">
        <f aca="false">SUM('Exemple saisie'!B9:D9)</f>
        <v>987</v>
      </c>
    </row>
    <row r="21" customFormat="false" ht="21.75" hidden="false" customHeight="true" outlineLevel="0" collapsed="false">
      <c r="A21" s="11" t="s">
        <v>86</v>
      </c>
      <c r="B21" s="32" t="n">
        <f aca="false">SUM('Exemple saisie'!B10:D10)</f>
        <v>120</v>
      </c>
    </row>
    <row r="22" customFormat="false" ht="21.75" hidden="false" customHeight="true" outlineLevel="0" collapsed="false">
      <c r="A22" s="11" t="s">
        <v>87</v>
      </c>
      <c r="B22" s="33" t="n">
        <f aca="false">IF(B20=0,"",E14/B20)</f>
        <v>19.4103343465046</v>
      </c>
    </row>
    <row r="23" customFormat="false" ht="21.75" hidden="false" customHeight="true" outlineLevel="0" collapsed="false">
      <c r="A23" s="11" t="s">
        <v>88</v>
      </c>
      <c r="B23" s="33" t="n">
        <f aca="false">IF(B20=0,"",E12/B20)</f>
        <v>7.38601823708207</v>
      </c>
    </row>
    <row r="24" customFormat="false" ht="21.75" hidden="false" customHeight="true" outlineLevel="0" collapsed="false">
      <c r="A24" s="11" t="s">
        <v>89</v>
      </c>
      <c r="B24" s="33" t="n">
        <f aca="false">IF(B21=0,"",E14/B21)</f>
        <v>159.65</v>
      </c>
    </row>
    <row r="25" customFormat="false" ht="21.75" hidden="false" customHeight="true" outlineLevel="0" collapsed="false">
      <c r="A25" s="11" t="s">
        <v>90</v>
      </c>
      <c r="B25" s="34" t="n">
        <f aca="false">IF(E14=0,"",E6/E14)</f>
        <v>0.130493788495668</v>
      </c>
    </row>
    <row r="26" customFormat="false" ht="21.75" hidden="false" customHeight="true" outlineLevel="0" collapsed="false">
      <c r="A26" s="11" t="s">
        <v>91</v>
      </c>
      <c r="B26" s="34" t="n">
        <f aca="false">IF(E14=0,"",E13/E14)</f>
        <v>0.619480112746633</v>
      </c>
    </row>
    <row r="27" customFormat="false" ht="21.75" hidden="false" customHeight="true" outlineLevel="0" collapsed="false">
      <c r="A27" s="11" t="s">
        <v>92</v>
      </c>
      <c r="B27" s="24" t="n">
        <f aca="false">E14-E7</f>
        <v>17658</v>
      </c>
    </row>
    <row r="28" customFormat="false" ht="30" hidden="false" customHeight="true" outlineLevel="0" collapsed="false">
      <c r="A28" s="35" t="s">
        <v>93</v>
      </c>
      <c r="B28" s="35"/>
      <c r="C28" s="35"/>
      <c r="D28" s="35"/>
      <c r="E28" s="35"/>
      <c r="F28" s="35"/>
    </row>
  </sheetData>
  <mergeCells count="3">
    <mergeCell ref="B4:C4"/>
    <mergeCell ref="A16:F16"/>
    <mergeCell ref="A28:F28"/>
  </mergeCells>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2026-10-22T10:49:28Z</dcterms:created>
  <dc:creator>openpyxl</dc:creator>
  <dc:description/>
  <dc:language>en-US</dc:language>
  <cp:lastModifiedBy/>
  <dcterms:modified xsi:type="dcterms:W3CDTF">2026-10-22T12:49:35Z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