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Dossier d’entrée" sheetId="2" state="visible" r:id="rId4"/>
    <sheet name="Ordre du jour" sheetId="3" state="visible" r:id="rId5"/>
    <sheet name="Exemple" sheetId="4" state="visible" r:id="rId6"/>
    <sheet name="Listes" sheetId="5" state="visible" r:id="rId7"/>
  </sheets>
  <definedNames>
    <definedName function="false" hidden="false" localSheetId="1" name="_xlnm.Print_Titles" vbProcedure="false">'Dossier d’entrée'!$8:$8</definedName>
    <definedName function="false" hidden="false" localSheetId="3" name="_xlnm.Print_Titles" vbProcedure="false">Exemple!$8:$8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<sst xmlns="http://schemas.openxmlformats.org/spreadsheetml/2006/main" count="168" uniqueCount="125">
  <si>
    <t xml:space="preserve">K-li-T · Modèle ISO 9001:2026 · Paragraphes 9.3.1 à 9.3.3</t>
  </si>
  <si>
    <t xml:space="preserve">Revue de direction : dossier d’entrée et ordre du jour</t>
  </si>
  <si>
    <t xml:space="preserve">Ce classeur prépare la revue de direction : il liste les éléments d’entrée du paragraphe 9.3.2, la source des données de chacun, qui les prépare et pour quand, puis propose un ordre du jour de 90 minutes. Le compte rendu avec les décisions (9.3.3) est fourni dans le fichier Word qui l’accompagne.</t>
  </si>
  <si>
    <t xml:space="preserve">Mode d’emploi</t>
  </si>
  <si>
    <t xml:space="preserve">1.  Planifier. Fixez la date de la revue (au moins une fois par an, plus souvent si le contexte évolue vite) dans l’onglet « Ordre du jour ».</t>
  </si>
  <si>
    <t xml:space="preserve">2.  Préparer le dossier. Pour chaque élément d’entrée, nommez la personne qui prépare les données, l’échéance de remise (quelques jours avant la réunion) et suivez le statut. Un dossier d’une dizaine de pages suffit en PME.</t>
  </si>
  <si>
    <t xml:space="preserve">3.  Mettre des tendances. Le mot « tendances » compte dans le point d : un chiffre isolé dit peu, une courbe sur deux ans dit beaucoup. Indiquez dans la colonne G si la tendance est incluse.</t>
  </si>
  <si>
    <t xml:space="preserve">4.  Réunir la direction. Suivez l’ordre du jour (90 minutes : ouverture, contexte et risques, performance, décisions). Le dirigeant doit être présent : c’est la direction qui passe en revue le système.</t>
  </si>
  <si>
    <t xml:space="preserve">5.  Consigner des décisions. Le compte rendu contient des décisions datées, avec responsable et échéance : opportunités d’amélioration, changements du système, besoins en ressources.</t>
  </si>
  <si>
    <t xml:space="preserve">Qui participe, et à quelle fréquence ?</t>
  </si>
  <si>
    <t xml:space="preserve">La norme ne fixe ni participants ni périodicité : les intervalles sont ceux que vous planifiez. Dans une PME, la revue réunit le dirigeant, le responsable qualité, le responsable de production, un représentant des fonctions commerciale et achats, parfois un représentant du personnel. Une revue annuelle est un minimum courant, deux par an conviennent quand le contexte évolue vite (repère de terrain).</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</si>
  <si>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</si>
  <si>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</si>
  <si>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</si>
  <si>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</si>
  <si>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</si>
  <si>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Dossier d’entrée : les 14 éléments d’entrée de 9.3.2 avec source, responsable, échéance et statut.</t>
  </si>
  <si>
    <t xml:space="preserve">•  Ordre du jour : trame de 90 minutes dont les horaires se calculent seuls.</t>
  </si>
  <si>
    <t xml:space="preserve">•  Exemple : cinq éléments renseignés pour un atelier d’usinage (fictif).</t>
  </si>
  <si>
    <t xml:space="preserve">•  Listes : contenu des menus déroulants, modifiable.</t>
  </si>
  <si>
    <t xml:space="preserve">Pour aller plus loin</t>
  </si>
  <si>
    <t xml:space="preserve">L’article qui accompagne ce modèle : k-li-t.com/revue-de-direction-iso-9001-2026/</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</si>
  <si>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</si>
  <si>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K-li-T · Modèle ISO 9001:2026 · Paragraphe 9.3.2</t>
  </si>
  <si>
    <t xml:space="preserve">Dossier d’entrée de la revue de direction</t>
  </si>
  <si>
    <t xml:space="preserve">À envoyer aux participants quelques jours avant la réunion.</t>
  </si>
  <si>
    <t xml:space="preserve">Éléments prêts</t>
  </si>
  <si>
    <t xml:space="preserve">Avancement du dossier</t>
  </si>
  <si>
    <t xml:space="preserve">Éléments du point d sans tendance</t>
  </si>
  <si>
    <t xml:space="preserve">Réf. 9.3.2</t>
  </si>
  <si>
    <t xml:space="preserve">Élément d’entrée</t>
  </si>
  <si>
    <t xml:space="preserve">D’où viennent les données</t>
  </si>
  <si>
    <t xml:space="preserve">Responsable de la préparation</t>
  </si>
  <si>
    <t xml:space="preserve">Échéance de remise</t>
  </si>
  <si>
    <t xml:space="preserve">Statut</t>
  </si>
  <si>
    <t xml:space="preserve">Tendance sur deux ans incluse ?</t>
  </si>
  <si>
    <t xml:space="preserve">Constat en une phrase</t>
  </si>
  <si>
    <t xml:space="preserve">Point à décider en réunion</t>
  </si>
  <si>
    <t xml:space="preserve">a</t>
  </si>
  <si>
    <t xml:space="preserve">État des actions des revues précédentes</t>
  </si>
  <si>
    <t xml:space="preserve">Compte rendu de la dernière revue, avec le statut de chaque action</t>
  </si>
  <si>
    <t xml:space="preserve">b</t>
  </si>
  <si>
    <t xml:space="preserve">Changements dans les enjeux internes et externes</t>
  </si>
  <si>
    <t xml:space="preserve">Analyse de contexte mise à jour</t>
  </si>
  <si>
    <t xml:space="preserve">c</t>
  </si>
  <si>
    <t xml:space="preserve">Changements dans les besoins et attentes des parties intéressées</t>
  </si>
  <si>
    <t xml:space="preserve">Tableau des parties intéressées, retours des clients et autres parties</t>
  </si>
  <si>
    <t xml:space="preserve">d1</t>
  </si>
  <si>
    <t xml:space="preserve">Non-conformités et actions correctives (tendances)</t>
  </si>
  <si>
    <t xml:space="preserve">Registre des non-conformités, des réclamations, des actions</t>
  </si>
  <si>
    <t xml:space="preserve">d2</t>
  </si>
  <si>
    <t xml:space="preserve">Résultats de la surveillance et de la mesure</t>
  </si>
  <si>
    <t xml:space="preserve">Tableau de bord des indicateurs</t>
  </si>
  <si>
    <t xml:space="preserve">d3</t>
  </si>
  <si>
    <t xml:space="preserve">Résultats des audits (tendances)</t>
  </si>
  <si>
    <t xml:space="preserve">Rapports d'audits internes, clients, de certification</t>
  </si>
  <si>
    <t xml:space="preserve">d4</t>
  </si>
  <si>
    <t xml:space="preserve">Satisfaction du client et retours des parties intéressées</t>
  </si>
  <si>
    <t xml:space="preserve">Enquêtes, réclamations, notes de livraison à l'heure, compliments</t>
  </si>
  <si>
    <t xml:space="preserve">d5</t>
  </si>
  <si>
    <t xml:space="preserve">Degré de réalisation des objectifs qualité</t>
  </si>
  <si>
    <t xml:space="preserve">Suivi des objectifs (6.2)</t>
  </si>
  <si>
    <t xml:space="preserve">d6</t>
  </si>
  <si>
    <t xml:space="preserve">Performance des processus et conformité des produits</t>
  </si>
  <si>
    <t xml:space="preserve">Taux de rebut, de retour, de conformité au contrôle final</t>
  </si>
  <si>
    <t xml:space="preserve">d7</t>
  </si>
  <si>
    <t xml:space="preserve">Performances des prestataires externes</t>
  </si>
  <si>
    <t xml:space="preserve">Évaluation des fournisseurs et sous-traitants</t>
  </si>
  <si>
    <t xml:space="preserve">e</t>
  </si>
  <si>
    <t xml:space="preserve">Opportunités d'amélioration</t>
  </si>
  <si>
    <t xml:space="preserve">Registre des opportunités, suggestions du personnel</t>
  </si>
  <si>
    <t xml:space="preserve">f</t>
  </si>
  <si>
    <t xml:space="preserve">Adéquation des ressources</t>
  </si>
  <si>
    <t xml:space="preserve">Charge, compétences, équipements, budget</t>
  </si>
  <si>
    <t xml:space="preserve">g</t>
  </si>
  <si>
    <t xml:space="preserve">Efficacité des actions sur les risques (6.1.2)</t>
  </si>
  <si>
    <t xml:space="preserve">Tableau des risques et revue d'efficacité</t>
  </si>
  <si>
    <t xml:space="preserve">h</t>
  </si>
  <si>
    <t xml:space="preserve">Efficacité des actions sur les opportunités (6.1.3)</t>
  </si>
  <si>
    <t xml:space="preserve">Registre des opportunités et résultats obtenus</t>
  </si>
  <si>
    <t xml:space="preserve">Ordre du jour de la revue de direction (90 minutes)</t>
  </si>
  <si>
    <t xml:space="preserve">Trame éprouvée pour une PME, qui suppose que le dossier d’entrée a été envoyé quelques jours avant.</t>
  </si>
  <si>
    <t xml:space="preserve">Date de la revue</t>
  </si>
  <si>
    <t xml:space="preserve">Heure de début</t>
  </si>
  <si>
    <t xml:space="preserve">Durée totale (minutes)</t>
  </si>
  <si>
    <t xml:space="preserve">Début</t>
  </si>
  <si>
    <t xml:space="preserve">Durée (min)</t>
  </si>
  <si>
    <t xml:space="preserve">Temps</t>
  </si>
  <si>
    <t xml:space="preserve">Contenu</t>
  </si>
  <si>
    <t xml:space="preserve">Éléments d’entrée</t>
  </si>
  <si>
    <t xml:space="preserve">Animateur</t>
  </si>
  <si>
    <t xml:space="preserve">Ouverture</t>
  </si>
  <si>
    <t xml:space="preserve">Objectif de la réunion, état des actions précédentes (a)</t>
  </si>
  <si>
    <t xml:space="preserve">Contexte et risques</t>
  </si>
  <si>
    <t xml:space="preserve">Enjeux et attentes des parties intéressées (b, c), risques, opportunités et efficacité des actions (e, g, h)</t>
  </si>
  <si>
    <t xml:space="preserve">b, c, e, g, h</t>
  </si>
  <si>
    <t xml:space="preserve">Performance</t>
  </si>
  <si>
    <t xml:space="preserve">Résultats qualité et tendances (d1 à d7), objectifs, ressources (f)</t>
  </si>
  <si>
    <t xml:space="preserve">d1 à d7, objectifs, f</t>
  </si>
  <si>
    <t xml:space="preserve">Décisions</t>
  </si>
  <si>
    <t xml:space="preserve">Opportunités d'amélioration, changements du système, besoins en ressources (9.3.3)</t>
  </si>
  <si>
    <t xml:space="preserve">9.3.3</t>
  </si>
  <si>
    <t xml:space="preserve">Participants</t>
  </si>
  <si>
    <t xml:space="preserve">Dossier d’entrée de la revue de direction (extrait d’exemple fictif)</t>
  </si>
  <si>
    <t xml:space="preserve">Responsable qualité</t>
  </si>
  <si>
    <t xml:space="preserve">Prêt</t>
  </si>
  <si>
    <t xml:space="preserve">Sans objet</t>
  </si>
  <si>
    <t xml:space="preserve">Sept actions sur huit closes ; une reportée faute de budget.</t>
  </si>
  <si>
    <t xml:space="preserve">Reporter ou abandonner l’action restante ?</t>
  </si>
  <si>
    <t xml:space="preserve">Dirigeant</t>
  </si>
  <si>
    <t xml:space="preserve">Hausse du coût de l’énergie, difficulté à recruter des régleurs.</t>
  </si>
  <si>
    <t xml:space="preserve">Plan de recrutement et de formation ?</t>
  </si>
  <si>
    <t xml:space="preserve">Responsable commercial</t>
  </si>
  <si>
    <t xml:space="preserve">En cours</t>
  </si>
  <si>
    <t xml:space="preserve">Deux clients demandent un point d’avancement écrit toutes les deux semaines.</t>
  </si>
  <si>
    <t xml:space="preserve">Modèle de point d’avancement ?</t>
  </si>
  <si>
    <t xml:space="preserve">Oui</t>
  </si>
  <si>
    <t xml:space="preserve">Livraison à l’heure en baisse de 94 % à 91 % sur deux ans.</t>
  </si>
  <si>
    <t xml:space="preserve">Analyse des retards par client ?</t>
  </si>
  <si>
    <t xml:space="preserve">Responsable achats</t>
  </si>
  <si>
    <t xml:space="preserve">À faire</t>
  </si>
  <si>
    <t xml:space="preserve">Non</t>
  </si>
  <si>
    <t xml:space="preserve">K-li-T · Listes déroulantes (modifiables)</t>
  </si>
  <si>
    <t xml:space="preserve">Ces listes alimentent les menus déroulants des autres onglets. Vous pouvez en modifier le contenu.</t>
  </si>
  <si>
    <t xml:space="preserve">Tendance</t>
  </si>
</sst>
</file>

<file path=xl/styles.xml><?xml version="1.0" encoding="utf-8"?>
<styleSheet xmlns="http://schemas.openxmlformats.org/spreadsheetml/2006/main">
  <numFmts count="5">
    <numFmt numFmtId="164" formatCode="General"/>
    <numFmt numFmtId="165" formatCode="General"/>
    <numFmt numFmtId="166" formatCode="0%"/>
    <numFmt numFmtId="167" formatCode="dd/mm/yyyy"/>
    <numFmt numFmtId="168" formatCode="hh:mm"/>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6">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8" fontId="6" fillId="3"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color rgb="FF1A1816"/>
      </font>
      <fill>
        <patternFill>
          <bgColor rgb="FFDCF1E9"/>
        </patternFill>
      </fill>
    </dxf>
    <dxf>
      <font>
        <name val="Arial"/>
        <charset val="1"/>
        <family val="0"/>
        <color rgb="FF1A1816"/>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FAF7"/>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CCFFFF"/>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57" hidden="false" customHeight="true" outlineLevel="0" collapsed="false">
      <c r="B15" s="4" t="s">
        <v>10</v>
      </c>
    </row>
    <row r="17" customFormat="false" ht="19.5" hidden="false" customHeight="true" outlineLevel="0" collapsed="false">
      <c r="B17" s="5" t="s">
        <v>11</v>
      </c>
    </row>
    <row r="18" customFormat="false" ht="18" hidden="false" customHeight="true" outlineLevel="0" collapsed="false">
      <c r="B18" s="6" t="s">
        <v>12</v>
      </c>
    </row>
    <row r="19" customFormat="false" ht="18" hidden="false" customHeight="true" outlineLevel="0" collapsed="false">
      <c r="B19" s="7" t="s">
        <v>13</v>
      </c>
    </row>
    <row r="20" customFormat="false" ht="18" hidden="false" customHeight="true" outlineLevel="0" collapsed="false">
      <c r="B20" s="8" t="s">
        <v>14</v>
      </c>
    </row>
    <row r="22" customFormat="false" ht="19.5" hidden="false" customHeight="true" outlineLevel="0" collapsed="false">
      <c r="B22" s="5" t="s">
        <v>15</v>
      </c>
    </row>
    <row r="23" customFormat="false" ht="16.5" hidden="false" customHeight="true" outlineLevel="0" collapsed="false">
      <c r="B23" s="4" t="s">
        <v>16</v>
      </c>
    </row>
    <row r="24" customFormat="false" ht="16.5" hidden="false" customHeight="true" outlineLevel="0" collapsed="false">
      <c r="B24" s="4" t="s">
        <v>17</v>
      </c>
    </row>
    <row r="25" customFormat="false" ht="16.5" hidden="false" customHeight="true" outlineLevel="0" collapsed="false">
      <c r="B25" s="4" t="s">
        <v>18</v>
      </c>
    </row>
    <row r="26" customFormat="false" ht="16.5" hidden="false" customHeight="true" outlineLevel="0" collapsed="false">
      <c r="B26" s="4" t="s">
        <v>19</v>
      </c>
    </row>
    <row r="28" customFormat="false" ht="19.5" hidden="false" customHeight="true" outlineLevel="0" collapsed="false">
      <c r="B28" s="5" t="s">
        <v>20</v>
      </c>
    </row>
    <row r="29" customFormat="false" ht="16.5" hidden="false" customHeight="true" outlineLevel="0" collapsed="false">
      <c r="B29" s="4" t="s">
        <v>21</v>
      </c>
    </row>
    <row r="31" customFormat="false" ht="30" hidden="false" customHeight="true" outlineLevel="0" collapsed="false">
      <c r="B31" s="9" t="s">
        <v>22</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4"/>
    <col collapsed="false" customWidth="true" hidden="false" outlineLevel="0" max="3" min="3" style="0" width="42"/>
    <col collapsed="false" customWidth="true" hidden="false" outlineLevel="0" max="4" min="4" style="0" width="20"/>
    <col collapsed="false" customWidth="true" hidden="false" outlineLevel="0" max="5" min="5" style="0" width="13"/>
    <col collapsed="false" customWidth="true" hidden="false" outlineLevel="0" max="6" min="6" style="0" width="12"/>
    <col collapsed="false" customWidth="true" hidden="false" outlineLevel="0" max="7" min="7" style="0" width="14"/>
    <col collapsed="false" customWidth="true" hidden="false" outlineLevel="0" max="8" min="8" style="0" width="42"/>
    <col collapsed="false" customWidth="true" hidden="false" outlineLevel="0" max="9" min="9" style="0" width="32"/>
  </cols>
  <sheetData>
    <row r="1" customFormat="false" ht="21.75" hidden="false" customHeight="true" outlineLevel="0" collapsed="false">
      <c r="A1" s="1" t="s">
        <v>23</v>
      </c>
      <c r="B1" s="2"/>
      <c r="C1" s="2"/>
      <c r="D1" s="2"/>
      <c r="E1" s="2"/>
      <c r="F1" s="2"/>
      <c r="G1" s="2"/>
      <c r="H1" s="2"/>
      <c r="I1" s="2"/>
    </row>
    <row r="2" customFormat="false" ht="25.5" hidden="false" customHeight="true" outlineLevel="0" collapsed="false">
      <c r="A2" s="3" t="s">
        <v>24</v>
      </c>
    </row>
    <row r="3" customFormat="false" ht="15" hidden="false" customHeight="false" outlineLevel="0" collapsed="false">
      <c r="A3" s="10" t="s">
        <v>25</v>
      </c>
    </row>
    <row r="4" customFormat="false" ht="18" hidden="false" customHeight="true" outlineLevel="0" collapsed="false">
      <c r="B4" s="11" t="s">
        <v>26</v>
      </c>
      <c r="C4" s="12" t="n">
        <f aca="false">COUNTIF(F9:F22,"Prêt")</f>
        <v>0</v>
      </c>
    </row>
    <row r="5" customFormat="false" ht="18" hidden="false" customHeight="true" outlineLevel="0" collapsed="false">
      <c r="B5" s="11" t="s">
        <v>27</v>
      </c>
      <c r="C5" s="13" t="n">
        <f aca="false">IF(COUNTA(A9:A22)=0,"",COUNTIF(F9:F22,"Prêt")/COUNTA(A9:A22))</f>
        <v>0</v>
      </c>
    </row>
    <row r="6" customFormat="false" ht="18" hidden="false" customHeight="true" outlineLevel="0" collapsed="false">
      <c r="B6" s="11" t="s">
        <v>28</v>
      </c>
      <c r="C6" s="12" t="n">
        <f aca="false">COUNTIFS(A9:A22,"d*",G9:G22,"Non")</f>
        <v>0</v>
      </c>
    </row>
    <row r="8" customFormat="false" ht="33.75" hidden="false" customHeight="true" outlineLevel="0" collapsed="false">
      <c r="A8" s="14" t="s">
        <v>29</v>
      </c>
      <c r="B8" s="14" t="s">
        <v>30</v>
      </c>
      <c r="C8" s="14" t="s">
        <v>31</v>
      </c>
      <c r="D8" s="14" t="s">
        <v>32</v>
      </c>
      <c r="E8" s="14" t="s">
        <v>33</v>
      </c>
      <c r="F8" s="14" t="s">
        <v>34</v>
      </c>
      <c r="G8" s="14" t="s">
        <v>35</v>
      </c>
      <c r="H8" s="14" t="s">
        <v>36</v>
      </c>
      <c r="I8" s="14" t="s">
        <v>37</v>
      </c>
    </row>
    <row r="9" customFormat="false" ht="30.75" hidden="false" customHeight="true" outlineLevel="0" collapsed="false">
      <c r="A9" s="15" t="s">
        <v>38</v>
      </c>
      <c r="B9" s="16" t="s">
        <v>39</v>
      </c>
      <c r="C9" s="16" t="s">
        <v>40</v>
      </c>
      <c r="D9" s="17"/>
      <c r="E9" s="18"/>
      <c r="F9" s="19"/>
      <c r="G9" s="19"/>
      <c r="H9" s="17"/>
      <c r="I9" s="17"/>
    </row>
    <row r="10" customFormat="false" ht="18" hidden="false" customHeight="true" outlineLevel="0" collapsed="false">
      <c r="A10" s="15" t="s">
        <v>41</v>
      </c>
      <c r="B10" s="16" t="s">
        <v>42</v>
      </c>
      <c r="C10" s="16" t="s">
        <v>43</v>
      </c>
      <c r="D10" s="17"/>
      <c r="E10" s="18"/>
      <c r="F10" s="19"/>
      <c r="G10" s="19"/>
      <c r="H10" s="17"/>
      <c r="I10" s="17"/>
    </row>
    <row r="11" customFormat="false" ht="30.75" hidden="false" customHeight="true" outlineLevel="0" collapsed="false">
      <c r="A11" s="15" t="s">
        <v>44</v>
      </c>
      <c r="B11" s="16" t="s">
        <v>45</v>
      </c>
      <c r="C11" s="16" t="s">
        <v>46</v>
      </c>
      <c r="D11" s="17"/>
      <c r="E11" s="18"/>
      <c r="F11" s="19"/>
      <c r="G11" s="19"/>
      <c r="H11" s="17"/>
      <c r="I11" s="17"/>
    </row>
    <row r="12" customFormat="false" ht="30.75" hidden="false" customHeight="true" outlineLevel="0" collapsed="false">
      <c r="A12" s="15" t="s">
        <v>47</v>
      </c>
      <c r="B12" s="16" t="s">
        <v>48</v>
      </c>
      <c r="C12" s="16" t="s">
        <v>49</v>
      </c>
      <c r="D12" s="17"/>
      <c r="E12" s="18"/>
      <c r="F12" s="19"/>
      <c r="G12" s="19"/>
      <c r="H12" s="17"/>
      <c r="I12" s="17"/>
    </row>
    <row r="13" customFormat="false" ht="18" hidden="false" customHeight="true" outlineLevel="0" collapsed="false">
      <c r="A13" s="15" t="s">
        <v>50</v>
      </c>
      <c r="B13" s="16" t="s">
        <v>51</v>
      </c>
      <c r="C13" s="16" t="s">
        <v>52</v>
      </c>
      <c r="D13" s="17"/>
      <c r="E13" s="18"/>
      <c r="F13" s="19"/>
      <c r="G13" s="19"/>
      <c r="H13" s="17"/>
      <c r="I13" s="17"/>
    </row>
    <row r="14" customFormat="false" ht="30.75" hidden="false" customHeight="true" outlineLevel="0" collapsed="false">
      <c r="A14" s="15" t="s">
        <v>53</v>
      </c>
      <c r="B14" s="16" t="s">
        <v>54</v>
      </c>
      <c r="C14" s="16" t="s">
        <v>55</v>
      </c>
      <c r="D14" s="17"/>
      <c r="E14" s="18"/>
      <c r="F14" s="19"/>
      <c r="G14" s="19"/>
      <c r="H14" s="17"/>
      <c r="I14" s="17"/>
    </row>
    <row r="15" customFormat="false" ht="30.75" hidden="false" customHeight="true" outlineLevel="0" collapsed="false">
      <c r="A15" s="15" t="s">
        <v>56</v>
      </c>
      <c r="B15" s="16" t="s">
        <v>57</v>
      </c>
      <c r="C15" s="16" t="s">
        <v>58</v>
      </c>
      <c r="D15" s="17"/>
      <c r="E15" s="18"/>
      <c r="F15" s="19"/>
      <c r="G15" s="19"/>
      <c r="H15" s="17"/>
      <c r="I15" s="17"/>
    </row>
    <row r="16" customFormat="false" ht="18" hidden="false" customHeight="true" outlineLevel="0" collapsed="false">
      <c r="A16" s="15" t="s">
        <v>59</v>
      </c>
      <c r="B16" s="16" t="s">
        <v>60</v>
      </c>
      <c r="C16" s="16" t="s">
        <v>61</v>
      </c>
      <c r="D16" s="17"/>
      <c r="E16" s="18"/>
      <c r="F16" s="19"/>
      <c r="G16" s="19"/>
      <c r="H16" s="17"/>
      <c r="I16" s="17"/>
    </row>
    <row r="17" customFormat="false" ht="30.75" hidden="false" customHeight="true" outlineLevel="0" collapsed="false">
      <c r="A17" s="15" t="s">
        <v>62</v>
      </c>
      <c r="B17" s="16" t="s">
        <v>63</v>
      </c>
      <c r="C17" s="16" t="s">
        <v>64</v>
      </c>
      <c r="D17" s="17"/>
      <c r="E17" s="18"/>
      <c r="F17" s="19"/>
      <c r="G17" s="19"/>
      <c r="H17" s="17"/>
      <c r="I17" s="17"/>
    </row>
    <row r="18" customFormat="false" ht="18" hidden="false" customHeight="true" outlineLevel="0" collapsed="false">
      <c r="A18" s="15" t="s">
        <v>65</v>
      </c>
      <c r="B18" s="16" t="s">
        <v>66</v>
      </c>
      <c r="C18" s="16" t="s">
        <v>67</v>
      </c>
      <c r="D18" s="17"/>
      <c r="E18" s="18"/>
      <c r="F18" s="19"/>
      <c r="G18" s="19"/>
      <c r="H18" s="17"/>
      <c r="I18" s="17"/>
    </row>
    <row r="19" customFormat="false" ht="30.75" hidden="false" customHeight="true" outlineLevel="0" collapsed="false">
      <c r="A19" s="15" t="s">
        <v>68</v>
      </c>
      <c r="B19" s="16" t="s">
        <v>69</v>
      </c>
      <c r="C19" s="16" t="s">
        <v>70</v>
      </c>
      <c r="D19" s="17"/>
      <c r="E19" s="18"/>
      <c r="F19" s="19"/>
      <c r="G19" s="19"/>
      <c r="H19" s="17"/>
      <c r="I19" s="17"/>
    </row>
    <row r="20" customFormat="false" ht="18" hidden="false" customHeight="true" outlineLevel="0" collapsed="false">
      <c r="A20" s="15" t="s">
        <v>71</v>
      </c>
      <c r="B20" s="16" t="s">
        <v>72</v>
      </c>
      <c r="C20" s="16" t="s">
        <v>73</v>
      </c>
      <c r="D20" s="17"/>
      <c r="E20" s="18"/>
      <c r="F20" s="19"/>
      <c r="G20" s="19"/>
      <c r="H20" s="17"/>
      <c r="I20" s="17"/>
    </row>
    <row r="21" customFormat="false" ht="18" hidden="false" customHeight="true" outlineLevel="0" collapsed="false">
      <c r="A21" s="15" t="s">
        <v>74</v>
      </c>
      <c r="B21" s="16" t="s">
        <v>75</v>
      </c>
      <c r="C21" s="16" t="s">
        <v>76</v>
      </c>
      <c r="D21" s="17"/>
      <c r="E21" s="18"/>
      <c r="F21" s="19"/>
      <c r="G21" s="19"/>
      <c r="H21" s="17"/>
      <c r="I21" s="17"/>
    </row>
    <row r="22" customFormat="false" ht="30.75" hidden="false" customHeight="true" outlineLevel="0" collapsed="false">
      <c r="A22" s="15" t="s">
        <v>77</v>
      </c>
      <c r="B22" s="16" t="s">
        <v>78</v>
      </c>
      <c r="C22" s="16" t="s">
        <v>79</v>
      </c>
      <c r="D22" s="17"/>
      <c r="E22" s="18"/>
      <c r="F22" s="19"/>
      <c r="G22" s="19"/>
      <c r="H22" s="17"/>
      <c r="I22" s="17"/>
    </row>
  </sheetData>
  <conditionalFormatting sqref="F9:F22">
    <cfRule type="expression" priority="2" aboveAverage="0" equalAverage="0" bottom="0" percent="0" rank="0" text="" dxfId="0">
      <formula>$F9="Prêt"</formula>
    </cfRule>
  </conditionalFormatting>
  <conditionalFormatting sqref="G9:G22">
    <cfRule type="expression" priority="3" aboveAverage="0" equalAverage="0" bottom="0" percent="0" rank="0" text="" dxfId="1">
      <formula>$G9="Non"</formula>
    </cfRule>
  </conditionalFormatting>
  <dataValidations count="2">
    <dataValidation allowBlank="true" errorStyle="stop" operator="between" showDropDown="false" showErrorMessage="false" showInputMessage="false" sqref="F9:F22" type="list">
      <formula1>Listes!$A$4:$A$6</formula1>
      <formula2>0</formula2>
    </dataValidation>
    <dataValidation allowBlank="true" errorStyle="stop" operator="between" showDropDown="false" showErrorMessage="false" showInputMessage="false" sqref="G9:G22"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3" min="3" style="0" width="34"/>
    <col collapsed="false" customWidth="true" hidden="false" outlineLevel="0" max="4" min="4" style="0" width="60"/>
    <col collapsed="false" customWidth="true" hidden="false" outlineLevel="0" max="5" min="5" style="0" width="24"/>
    <col collapsed="false" customWidth="true" hidden="false" outlineLevel="0" max="6" min="6" style="0" width="20"/>
  </cols>
  <sheetData>
    <row r="1" customFormat="false" ht="21.75" hidden="false" customHeight="true" outlineLevel="0" collapsed="false">
      <c r="A1" s="1" t="s">
        <v>0</v>
      </c>
      <c r="B1" s="2"/>
      <c r="C1" s="2"/>
      <c r="D1" s="2"/>
      <c r="E1" s="2"/>
      <c r="F1" s="2"/>
    </row>
    <row r="2" customFormat="false" ht="25.5" hidden="false" customHeight="true" outlineLevel="0" collapsed="false">
      <c r="A2" s="3" t="s">
        <v>80</v>
      </c>
    </row>
    <row r="3" customFormat="false" ht="15" hidden="false" customHeight="false" outlineLevel="0" collapsed="false">
      <c r="A3" s="10" t="s">
        <v>81</v>
      </c>
    </row>
    <row r="4" customFormat="false" ht="18" hidden="false" customHeight="true" outlineLevel="0" collapsed="false">
      <c r="A4" s="11" t="s">
        <v>82</v>
      </c>
      <c r="B4" s="11"/>
      <c r="C4" s="18"/>
    </row>
    <row r="5" customFormat="false" ht="18" hidden="false" customHeight="true" outlineLevel="0" collapsed="false">
      <c r="A5" s="11" t="s">
        <v>83</v>
      </c>
      <c r="B5" s="11"/>
      <c r="C5" s="20" t="n">
        <v>0.375</v>
      </c>
    </row>
    <row r="6" customFormat="false" ht="18" hidden="false" customHeight="true" outlineLevel="0" collapsed="false">
      <c r="A6" s="11" t="s">
        <v>84</v>
      </c>
      <c r="B6" s="11"/>
      <c r="C6" s="12" t="n">
        <f aca="false">SUM(B10:B13)</f>
        <v>90</v>
      </c>
    </row>
    <row r="9" customFormat="false" ht="33.75" hidden="false" customHeight="true" outlineLevel="0" collapsed="false">
      <c r="A9" s="14" t="s">
        <v>85</v>
      </c>
      <c r="B9" s="14" t="s">
        <v>86</v>
      </c>
      <c r="C9" s="14" t="s">
        <v>87</v>
      </c>
      <c r="D9" s="14" t="s">
        <v>88</v>
      </c>
      <c r="E9" s="14" t="s">
        <v>89</v>
      </c>
      <c r="F9" s="14" t="s">
        <v>90</v>
      </c>
    </row>
    <row r="10" customFormat="false" ht="18" hidden="false" customHeight="true" outlineLevel="0" collapsed="false">
      <c r="A10" s="21" t="n">
        <f aca="false">$C$5</f>
        <v>0.375</v>
      </c>
      <c r="B10" s="19" t="n">
        <v>10</v>
      </c>
      <c r="C10" s="16" t="s">
        <v>91</v>
      </c>
      <c r="D10" s="17" t="s">
        <v>92</v>
      </c>
      <c r="E10" s="19" t="s">
        <v>38</v>
      </c>
      <c r="F10" s="17"/>
    </row>
    <row r="11" customFormat="false" ht="30.75" hidden="false" customHeight="true" outlineLevel="0" collapsed="false">
      <c r="A11" s="21" t="n">
        <f aca="false">A10+B10/1440</f>
        <v>0.381944444444444</v>
      </c>
      <c r="B11" s="19" t="n">
        <v>25</v>
      </c>
      <c r="C11" s="16" t="s">
        <v>93</v>
      </c>
      <c r="D11" s="17" t="s">
        <v>94</v>
      </c>
      <c r="E11" s="19" t="s">
        <v>95</v>
      </c>
      <c r="F11" s="17"/>
    </row>
    <row r="12" customFormat="false" ht="18" hidden="false" customHeight="true" outlineLevel="0" collapsed="false">
      <c r="A12" s="21" t="n">
        <f aca="false">A11+B11/1440</f>
        <v>0.399305555555556</v>
      </c>
      <c r="B12" s="19" t="n">
        <v>35</v>
      </c>
      <c r="C12" s="16" t="s">
        <v>96</v>
      </c>
      <c r="D12" s="17" t="s">
        <v>97</v>
      </c>
      <c r="E12" s="19" t="s">
        <v>98</v>
      </c>
      <c r="F12" s="17"/>
    </row>
    <row r="13" customFormat="false" ht="30.75" hidden="false" customHeight="true" outlineLevel="0" collapsed="false">
      <c r="A13" s="21" t="n">
        <f aca="false">A12+B12/1440</f>
        <v>0.423611111111111</v>
      </c>
      <c r="B13" s="19" t="n">
        <v>20</v>
      </c>
      <c r="C13" s="16" t="s">
        <v>99</v>
      </c>
      <c r="D13" s="17" t="s">
        <v>100</v>
      </c>
      <c r="E13" s="19" t="s">
        <v>101</v>
      </c>
      <c r="F13" s="17"/>
    </row>
    <row r="15" customFormat="false" ht="33.75" hidden="false" customHeight="true" outlineLevel="0" collapsed="false">
      <c r="B15" s="11" t="s">
        <v>102</v>
      </c>
      <c r="C15" s="17"/>
      <c r="D15" s="17"/>
    </row>
  </sheetData>
  <mergeCells count="4">
    <mergeCell ref="A4:B4"/>
    <mergeCell ref="A5:B5"/>
    <mergeCell ref="A6:B6"/>
    <mergeCell ref="C15:D15"/>
  </mergeCell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I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4"/>
    <col collapsed="false" customWidth="true" hidden="false" outlineLevel="0" max="3" min="3" style="0" width="42"/>
    <col collapsed="false" customWidth="true" hidden="false" outlineLevel="0" max="4" min="4" style="0" width="20"/>
    <col collapsed="false" customWidth="true" hidden="false" outlineLevel="0" max="5" min="5" style="0" width="13"/>
    <col collapsed="false" customWidth="true" hidden="false" outlineLevel="0" max="6" min="6" style="0" width="12"/>
    <col collapsed="false" customWidth="true" hidden="false" outlineLevel="0" max="7" min="7" style="0" width="14"/>
    <col collapsed="false" customWidth="true" hidden="false" outlineLevel="0" max="8" min="8" style="0" width="42"/>
    <col collapsed="false" customWidth="true" hidden="false" outlineLevel="0" max="9" min="9" style="0" width="32"/>
  </cols>
  <sheetData>
    <row r="1" customFormat="false" ht="21.75" hidden="false" customHeight="true" outlineLevel="0" collapsed="false">
      <c r="A1" s="1" t="s">
        <v>23</v>
      </c>
      <c r="B1" s="2"/>
      <c r="C1" s="2"/>
      <c r="D1" s="2"/>
      <c r="E1" s="2"/>
      <c r="F1" s="2"/>
      <c r="G1" s="2"/>
      <c r="H1" s="2"/>
      <c r="I1" s="2"/>
    </row>
    <row r="2" customFormat="false" ht="25.5" hidden="false" customHeight="true" outlineLevel="0" collapsed="false">
      <c r="A2" s="3" t="s">
        <v>103</v>
      </c>
    </row>
    <row r="3" customFormat="false" ht="15" hidden="false" customHeight="false" outlineLevel="0" collapsed="false">
      <c r="A3" s="10" t="s">
        <v>25</v>
      </c>
    </row>
    <row r="4" customFormat="false" ht="18" hidden="false" customHeight="true" outlineLevel="0" collapsed="false">
      <c r="B4" s="11" t="s">
        <v>26</v>
      </c>
      <c r="C4" s="12" t="n">
        <f aca="false">COUNTIF(F9:F22,"Prêt")</f>
        <v>2</v>
      </c>
    </row>
    <row r="5" customFormat="false" ht="18" hidden="false" customHeight="true" outlineLevel="0" collapsed="false">
      <c r="B5" s="11" t="s">
        <v>27</v>
      </c>
      <c r="C5" s="13" t="n">
        <f aca="false">IF(COUNTA(A9:A22)=0,"",COUNTIF(F9:F22,"Prêt")/COUNTA(A9:A22))</f>
        <v>0.4</v>
      </c>
    </row>
    <row r="6" customFormat="false" ht="18" hidden="false" customHeight="true" outlineLevel="0" collapsed="false">
      <c r="B6" s="11" t="s">
        <v>28</v>
      </c>
      <c r="C6" s="12" t="n">
        <f aca="false">COUNTIFS(A9:A22,"d*",G9:G22,"Non")</f>
        <v>1</v>
      </c>
    </row>
    <row r="8" customFormat="false" ht="33.75" hidden="false" customHeight="true" outlineLevel="0" collapsed="false">
      <c r="A8" s="14" t="s">
        <v>29</v>
      </c>
      <c r="B8" s="14" t="s">
        <v>30</v>
      </c>
      <c r="C8" s="14" t="s">
        <v>31</v>
      </c>
      <c r="D8" s="14" t="s">
        <v>32</v>
      </c>
      <c r="E8" s="14" t="s">
        <v>33</v>
      </c>
      <c r="F8" s="14" t="s">
        <v>34</v>
      </c>
      <c r="G8" s="14" t="s">
        <v>35</v>
      </c>
      <c r="H8" s="14" t="s">
        <v>36</v>
      </c>
      <c r="I8" s="14" t="s">
        <v>37</v>
      </c>
    </row>
    <row r="9" customFormat="false" ht="30.75" hidden="false" customHeight="true" outlineLevel="0" collapsed="false">
      <c r="A9" s="15" t="s">
        <v>38</v>
      </c>
      <c r="B9" s="16" t="s">
        <v>39</v>
      </c>
      <c r="C9" s="16" t="s">
        <v>40</v>
      </c>
      <c r="D9" s="17" t="s">
        <v>104</v>
      </c>
      <c r="E9" s="18" t="n">
        <v>46402</v>
      </c>
      <c r="F9" s="19" t="s">
        <v>105</v>
      </c>
      <c r="G9" s="19" t="s">
        <v>106</v>
      </c>
      <c r="H9" s="17" t="s">
        <v>107</v>
      </c>
      <c r="I9" s="17" t="s">
        <v>108</v>
      </c>
    </row>
    <row r="10" customFormat="false" ht="30.75" hidden="false" customHeight="true" outlineLevel="0" collapsed="false">
      <c r="A10" s="15" t="s">
        <v>41</v>
      </c>
      <c r="B10" s="16" t="s">
        <v>42</v>
      </c>
      <c r="C10" s="16" t="s">
        <v>43</v>
      </c>
      <c r="D10" s="17" t="s">
        <v>109</v>
      </c>
      <c r="E10" s="18" t="n">
        <v>46402</v>
      </c>
      <c r="F10" s="19" t="s">
        <v>105</v>
      </c>
      <c r="G10" s="19" t="s">
        <v>106</v>
      </c>
      <c r="H10" s="17" t="s">
        <v>110</v>
      </c>
      <c r="I10" s="17" t="s">
        <v>111</v>
      </c>
    </row>
    <row r="11" customFormat="false" ht="30.75" hidden="false" customHeight="true" outlineLevel="0" collapsed="false">
      <c r="A11" s="15" t="s">
        <v>44</v>
      </c>
      <c r="B11" s="16" t="s">
        <v>45</v>
      </c>
      <c r="C11" s="16" t="s">
        <v>46</v>
      </c>
      <c r="D11" s="17" t="s">
        <v>112</v>
      </c>
      <c r="E11" s="18" t="n">
        <v>46402</v>
      </c>
      <c r="F11" s="19" t="s">
        <v>113</v>
      </c>
      <c r="G11" s="19" t="s">
        <v>106</v>
      </c>
      <c r="H11" s="17" t="s">
        <v>114</v>
      </c>
      <c r="I11" s="17" t="s">
        <v>115</v>
      </c>
    </row>
    <row r="12" customFormat="false" ht="30.75" hidden="false" customHeight="true" outlineLevel="0" collapsed="false">
      <c r="A12" s="15" t="s">
        <v>56</v>
      </c>
      <c r="B12" s="16" t="s">
        <v>57</v>
      </c>
      <c r="C12" s="16" t="s">
        <v>58</v>
      </c>
      <c r="D12" s="17" t="s">
        <v>112</v>
      </c>
      <c r="E12" s="18" t="n">
        <v>46405</v>
      </c>
      <c r="F12" s="19" t="s">
        <v>113</v>
      </c>
      <c r="G12" s="19" t="s">
        <v>116</v>
      </c>
      <c r="H12" s="17" t="s">
        <v>117</v>
      </c>
      <c r="I12" s="17" t="s">
        <v>118</v>
      </c>
    </row>
    <row r="13" customFormat="false" ht="18" hidden="false" customHeight="true" outlineLevel="0" collapsed="false">
      <c r="A13" s="15" t="s">
        <v>65</v>
      </c>
      <c r="B13" s="16" t="s">
        <v>66</v>
      </c>
      <c r="C13" s="16" t="s">
        <v>67</v>
      </c>
      <c r="D13" s="17" t="s">
        <v>119</v>
      </c>
      <c r="E13" s="18" t="n">
        <v>46405</v>
      </c>
      <c r="F13" s="19" t="s">
        <v>120</v>
      </c>
      <c r="G13" s="19" t="s">
        <v>121</v>
      </c>
      <c r="H13" s="17"/>
      <c r="I13" s="17"/>
    </row>
  </sheetData>
  <conditionalFormatting sqref="F9:F13">
    <cfRule type="expression" priority="2" aboveAverage="0" equalAverage="0" bottom="0" percent="0" rank="0" text="" dxfId="0">
      <formula>$F9="Prêt"</formula>
    </cfRule>
  </conditionalFormatting>
  <conditionalFormatting sqref="G9:G13">
    <cfRule type="expression" priority="3" aboveAverage="0" equalAverage="0" bottom="0" percent="0" rank="0" text="" dxfId="1">
      <formula>$G9="Non"</formula>
    </cfRule>
  </conditionalFormatting>
  <dataValidations count="2">
    <dataValidation allowBlank="true" errorStyle="stop" operator="between" showDropDown="false" showErrorMessage="false" showInputMessage="false" sqref="F9:F13" type="list">
      <formula1>Listes!$A$4:$A$6</formula1>
      <formula2>0</formula2>
    </dataValidation>
    <dataValidation allowBlank="true" errorStyle="stop" operator="between" showDropDown="false" showErrorMessage="false" showInputMessage="false" sqref="G9:G13"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34"/>
  </cols>
  <sheetData>
    <row r="1" customFormat="false" ht="21.75" hidden="false" customHeight="true" outlineLevel="0" collapsed="false">
      <c r="A1" s="1" t="s">
        <v>122</v>
      </c>
      <c r="B1" s="2"/>
      <c r="C1" s="2"/>
    </row>
    <row r="2" customFormat="false" ht="15" hidden="false" customHeight="false" outlineLevel="0" collapsed="false">
      <c r="A2" s="22" t="s">
        <v>123</v>
      </c>
    </row>
    <row r="3" customFormat="false" ht="15" hidden="false" customHeight="false" outlineLevel="0" collapsed="false">
      <c r="A3" s="14" t="s">
        <v>34</v>
      </c>
      <c r="B3" s="14" t="s">
        <v>124</v>
      </c>
    </row>
    <row r="4" customFormat="false" ht="15" hidden="false" customHeight="false" outlineLevel="0" collapsed="false">
      <c r="A4" s="17" t="s">
        <v>120</v>
      </c>
      <c r="B4" s="17" t="s">
        <v>116</v>
      </c>
    </row>
    <row r="5" customFormat="false" ht="15" hidden="false" customHeight="false" outlineLevel="0" collapsed="false">
      <c r="A5" s="17" t="s">
        <v>113</v>
      </c>
      <c r="B5" s="17" t="s">
        <v>121</v>
      </c>
    </row>
    <row r="6" customFormat="false" ht="15" hidden="false" customHeight="false" outlineLevel="0" collapsed="false">
      <c r="A6" s="17" t="s">
        <v>105</v>
      </c>
      <c r="B6" s="17" t="s">
        <v>106</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2026-10-21T09:00:29Z</dcterms:created>
  <dc:creator>openpyxl</dc:creator>
  <dc:description/>
  <dc:language>en-US</dc:language>
  <cp:lastModifiedBy/>
  <dcterms:modified xsi:type="dcterms:W3CDTF">2026-10-21T09:00:29Z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