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Points de contrôle" sheetId="2" state="visible" r:id="rId4"/>
    <sheet name="Contrôle" sheetId="3" state="visible" r:id="rId5"/>
    <sheet name="Exemple contrôle" sheetId="4" state="visible" r:id="rId6"/>
    <sheet name="Listes" sheetId="5" state="visible" r:id="rId7"/>
  </sheets>
  <definedNames>
    <definedName function="false" hidden="false" localSheetId="2" name="_xlnm.Print_Titles" vbProcedure="false">Contrôle!$11:$11</definedName>
    <definedName function="false" hidden="false" localSheetId="3" name="_xlnm.Print_Titles" vbProcedure="false">'Exemple contrôle'!$11:$11</definedName>
    <definedName function="false" hidden="false" localSheetId="1" name="_xlnm.Print_Titles" vbProcedure="false">'Points de contrôle'!$4:$4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<sst xmlns="http://schemas.openxmlformats.org/spreadsheetml/2006/main" count="238" uniqueCount="137">
  <si>
    <t xml:space="preserve">K-li-T · Modèle Qualiopi V10 · Contrôle des mentions Qualiopi sur vos supports</t>
  </si>
  <si>
    <t xml:space="preserve">Contrôle des mentions Qualiopi et de l’information publique sur vos supports</t>
  </si>
  <si>
    <t xml:space="preserve">Ce classeur vous aide à vérifier, support par support, que votre communication reste exacte et vérifiable : mention de la catégorie d’actions certifiée à côté de la marque Qualiopi, cohérence avec la certification obtenue, aucune mention trompeuse, information datée, financement et reconnaissance délivrée par la formation clairement indiqués (indicateur 1, modifié en V10). Le fichier ne contient pas le logo Qualiopi et n’en reproduit pas le dessin.</t>
  </si>
  <si>
    <t xml:space="preserve">Mode d’emploi</t>
  </si>
  <si>
    <t xml:space="preserve">1.  Lister vos supports. L’onglet « Contrôle » propose dix supports usuels : ajoutez les vôtres (offre sur une plateforme, affiche, salon…), notez où les trouver et qui en est responsable. En haut, indiquez les catégories d’actions de votre certificat.</t>
  </si>
  <si>
    <t xml:space="preserve">2.  Lire les points de contrôle. L’onglet « Points de contrôle » explique les six points, avec le repère du document de travail V10 ou de la charte d’usage et un exemple d’écart.</t>
  </si>
  <si>
    <t xml:space="preserve">3.  Contrôler. Pour chaque support, choisissez Conforme, À corriger ou Sans objet sur chaque point (par exemple Sans objet pour la mention de catégorie si la marque ne figure pas sur le support), puis notez la date de dernière relecture : le point « support à jour » se calcule.</t>
  </si>
  <si>
    <t xml:space="preserve">4.  Corriger. Notez l’action, le responsable et l’échéance. Le statut passe à « En retard » quand l’échéance est dépassée sans que les points soient corrigés.</t>
  </si>
  <si>
    <t xml:space="preserve">5.  Garder des preuves. Archivez une capture ou une copie datée de chaque support avant et après correction : on peut vous demander de montrer ce qui était publié.</t>
  </si>
  <si>
    <t xml:space="preserve">6.  Recommencer. Contrôlez de nouveau à chaque nouvelle version d’un support, à chaque changement de catégories certifiées et au moins une fois par an (repère de terrain).</t>
  </si>
  <si>
    <t xml:space="preserve">Ce que dit le document de travail V10 (reformulé)</t>
  </si>
  <si>
    <t xml:space="preserve">Indicateur 1, modifié : l’information est accessible, détaillée et vérifiable ; elle précise le type de reconnaissance délivrée, les modalités pédagogiques et le financement. La communication ne comporte aucune mention de nature à induire le public en erreur sur les conditions d’accès, le contenu, les modalités pédagogiques, le financement, les droits ou l’absence de droits de poursuite d’études.</t>
  </si>
  <si>
    <t xml:space="preserve">Sont visés tous les supports et outils d’information : plaquette, réseaux sociaux, site internet, supports de publicité, salons, supports de contractualisation, conditions générales de vente. L’information est diffusée avant la contractualisation, quel que soit le moyen.</t>
  </si>
  <si>
    <t xml:space="preserve">L’indicateur 1 est pondérable : une information partiellement accessible, pouvant induire en erreur, ou l’absence ponctuelle et non répétitive de certains éléments donne une non-conformité mineure ; un non-respect total, une non-conformité majeure.</t>
  </si>
  <si>
    <t xml:space="preserve">L’indicateur 1 n’est pas applicable à un organisme qui intervient en sous-traitance : c’est le donneur d’ordres qui informe.</t>
  </si>
  <si>
    <t xml:space="preserve">À propos de la marque Qualiopi</t>
  </si>
  <si>
    <t xml:space="preserve">Le logo et la marque ne sont pas reproduits dans ce fichier. Téléchargez le logo sur le site officiel du ministère du Travail et lisez la charte d’usage en vigueur avant de l’utiliser.</t>
  </si>
  <si>
    <t xml:space="preserve">Les repères tirés de la charte (mention de la catégorie d’actions, usages à éviter) sont donnés à titre indicatif et à confirmer dans la version en vigueur.</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</si>
  <si>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</si>
  <si>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</si>
  <si>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</si>
  <si>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</si>
  <si>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</si>
  <si>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Points de contrôle : les six points, ce que vous vérifiez, le repère et un exemple d’écart.</t>
  </si>
  <si>
    <t xml:space="preserve">•  Contrôle : la grille support par support, avec statut calculé, actions et synthèse par point de contrôle.</t>
  </si>
  <si>
    <t xml:space="preserve">•  Exemple contrôle : dix supports d’un organisme fictif, avec des cas conformes, à corriger, en retard et incomplets.</t>
  </si>
  <si>
    <t xml:space="preserve">•  Listes : le contenu des menus déroulants.</t>
  </si>
  <si>
    <t xml:space="preserve">Pour aller plus loin</t>
  </si>
  <si>
    <t xml:space="preserve">L’article qui accompagne ce modèle : k-li-t.com/logo-qualiopi-regles-utilisation/</t>
  </si>
  <si>
    <t xml:space="preserve">Ce modèle s’appuie sur le décret n° 2026-728 du 1er août 2026 et sur le document de travail du guide de lecture V10 (version non finale), reformulés avec nos propres mots. À confirmer à la parution du guide final. Les exemples sont fictifs : ils montrent le niveau de précision utile, ils ne sont pas à recopier.</t>
  </si>
  <si>
    <t xml:space="preserve">K-li-T · Modèle Qualiopi V10 · Les six points de contrôle</t>
  </si>
  <si>
    <t xml:space="preserve">Les six points de contrôle</t>
  </si>
  <si>
    <t xml:space="preserve">Pour chaque support, vous choisissez Conforme, À corriger ou Sans objet sur chacun de ces points (le point 4 se calcule).</t>
  </si>
  <si>
    <t xml:space="preserve">N°</t>
  </si>
  <si>
    <t xml:space="preserve">Point de contrôle</t>
  </si>
  <si>
    <t xml:space="preserve">Ce que vous vérifiez</t>
  </si>
  <si>
    <t xml:space="preserve">Repère (document de travail V10, charte d’usage)</t>
  </si>
  <si>
    <t xml:space="preserve">Exemple d’écart fréquent</t>
  </si>
  <si>
    <t xml:space="preserve">Mention de la catégorie d’actions certifiée</t>
  </si>
  <si>
    <t xml:space="preserve">Chaque fois que la marque Qualiopi figure sur un support, la mention de la ou des catégories d’actions pour lesquelles la certification a été délivrée l’accompagne (actions de formation, bilans de compétences, validation des acquis de l’expérience, apprentissage). Reprenez la formulation de la charte d’usage. Si la marque ne figure pas sur le support : Sans objet.</t>
  </si>
  <si>
    <t xml:space="preserve">Charte d’usage de la marque, publiée par le ministère du Travail : la marque est accompagnée de la mention de la catégorie d’actions certifiée. Repère à confirmer dans la version en vigueur de la charte.</t>
  </si>
  <si>
    <t xml:space="preserve">Marque sans mention de catégorie ; mention d’une catégorie qui n’est pas celle du certificat.</t>
  </si>
  <si>
    <t xml:space="preserve">Cohérence avec la certification obtenue</t>
  </si>
  <si>
    <t xml:space="preserve">Les catégories d’actions affichées sont celles du certificat, la certification est en cours de validité et le nom de l’organisme certifié est exact. Rien n’est affiché pour une catégorie dont la certification n’est pas obtenue.</t>
  </si>
  <si>
    <t xml:space="preserve">Document de travail V10 : l’audit porte sur chaque catégorie d’actions pour laquelle la certification est demandée. Vous affichez celles de votre certificat, pas davantage.</t>
  </si>
  <si>
    <t xml:space="preserve">Bilans de compétences affichés alors que seule la catégorie des actions de formation est certifiée.</t>
  </si>
  <si>
    <t xml:space="preserve">Usage conforme et non trompeur</t>
  </si>
  <si>
    <t xml:space="preserve">La communication ne comporte aucune mention de nature à induire le public en erreur : conditions d’accès, contenu, modalités pédagogiques, financement, droits ou absence de droits de poursuite d’études. La certification est présentée comme celle des processus de l’organisme, pas comme un agrément de l’État ni comme une reconnaissance de la formation. La marque est utilisée comme la charte le permet.</t>
  </si>
  <si>
    <t xml:space="preserve">Indicateur 1, formulation modifiée en V10. Charte d’usage (à confirmer dans sa version en vigueur) : pas d’usage de la marque dans une publicité pour une action de formation précise, ni sur une attestation de formation ou un support dédié à une seule action.</t>
  </si>
  <si>
    <t xml:space="preserve">Présenter Qualiopi comme un agrément ou comme un label de la formation ; logo placé sur l’affiche d’une formation précise.</t>
  </si>
  <si>
    <t xml:space="preserve">Support daté et à jour</t>
  </si>
  <si>
    <t xml:space="preserve">Le support porte une date ou un numéro de version, et vous pouvez retrouver ce qui était publié à une date donnée (capture ou copie archivée). Dates, tarifs, délais et contacts sont à jour. Ce point se calcule à partir de la date de dernière relecture et du délai fixé en tête de feuille.</t>
  </si>
  <si>
    <t xml:space="preserve">Indicateur 1 : l’information est « vérifiable » et diffusée en amont de la contractualisation, quel que soit le moyen. Le délai de relecture est un repère de terrain K-li-T, modifiable.</t>
  </si>
  <si>
    <t xml:space="preserve">Catalogue de l’année précédente encore distribué ; page de formation sans date.</t>
  </si>
  <si>
    <t xml:space="preserve">Financement indiqué sans induire en erreur</t>
  </si>
  <si>
    <t xml:space="preserve">Les modalités de financement sont indiquées avec leurs conditions (entreprise, opérateur de compétences, financement personnel, autre). Aucune prise en charge n’est promise si elle dépend de la décision d’un tiers. Site, devis et convention disent la même chose.</t>
  </si>
  <si>
    <t xml:space="preserve">Indicateur 1, V10 : le financement figure parmi les informations à donner et parmi les mentions qui ne doivent pas induire le public en erreur.</t>
  </si>
  <si>
    <t xml:space="preserve">« Financé à 100 % » sans condition d’éligibilité ; financement annoncé sur le site, absent du devis.</t>
  </si>
  <si>
    <t xml:space="preserve">Reconnaissance délivrée par la formation</t>
  </si>
  <si>
    <t xml:space="preserve">Chaque offre indique le type de reconnaissance délivrée (certification, attestation de fin de formation, autre) et la distingue de la certification Qualiopi de l’organisme. Pour une formation certifiante : libellé exact, code RNCP ou RS, nom du certificateur, niveau, poursuites d’études possibles ou absence de poursuite d’études.</t>
  </si>
  <si>
    <t xml:space="preserve">Indicateur 1, V10 : le type de reconnaissance délivrée entre dans l’énoncé. Pour les formations certifiantes, le document de travail cite le libellé exact, le code, le certificateur, la date d’enregistrement et le niveau.</t>
  </si>
  <si>
    <t xml:space="preserve">Formation présentée comme certifiante sans certification enregistrée ; reconnaissance délivrée non mentionnée.</t>
  </si>
  <si>
    <t xml:space="preserve">Ce fichier ne contient ni le logo Qualiopi ni son dessin. Le logo se télécharge sur le site officiel du ministère du Travail, avec sa charte d’usage : lisez la version en vigueur avant de l’utiliser.</t>
  </si>
  <si>
    <t xml:space="preserve">Les repères tirés de la charte d’usage sont rappelés à titre indicatif. Seule la charte en vigueur fait foi.</t>
  </si>
  <si>
    <t xml:space="preserve">Contrôle des mentions et de l’information publique</t>
  </si>
  <si>
    <t xml:space="preserve">Une ligne par support. Pour chaque point, choisissez Conforme, À corriger ou Sans objet (par exemple : pas de marque Qualiopi sur une facture). Le point 4 et le statut se calculent. Ne collez aucun logo dans ce fichier.</t>
  </si>
  <si>
    <t xml:space="preserve">Supports listés</t>
  </si>
  <si>
    <t xml:space="preserve">Date de référence</t>
  </si>
  <si>
    <t xml:space="preserve">Supports conformes</t>
  </si>
  <si>
    <t xml:space="preserve">Un support non relu depuis plus de (mois)</t>
  </si>
  <si>
    <t xml:space="preserve">Supports à corriger (dont en retard)</t>
  </si>
  <si>
    <t xml:space="preserve">Catégories d’actions certifiées</t>
  </si>
  <si>
    <t xml:space="preserve">dont actions en retard</t>
  </si>
  <si>
    <t xml:space="preserve">Repère de terrain K-li-T : une relecture par an, modifiable. En blanc, la date de référence est la date du jour ; dans l’exemple, elle est fixée.</t>
  </si>
  <si>
    <t xml:space="preserve">Points à corriger au total</t>
  </si>
  <si>
    <t xml:space="preserve">Supports non contrôlés ou incomplets</t>
  </si>
  <si>
    <t xml:space="preserve">1. Le support</t>
  </si>
  <si>
    <t xml:space="preserve">2. Dates</t>
  </si>
  <si>
    <t xml:space="preserve">3. Les six points de contrôle</t>
  </si>
  <si>
    <t xml:space="preserve">4. Résultat</t>
  </si>
  <si>
    <t xml:space="preserve">5. Correction</t>
  </si>
  <si>
    <t xml:space="preserve">Support</t>
  </si>
  <si>
    <t xml:space="preserve">Où le trouver (adresse, dossier)</t>
  </si>
  <si>
    <t xml:space="preserve">Responsable</t>
  </si>
  <si>
    <t xml:space="preserve">Date du contrôle</t>
  </si>
  <si>
    <t xml:space="preserve">Dernière relecture du support</t>
  </si>
  <si>
    <t xml:space="preserve">1. Mention de la catégorie d’actions</t>
  </si>
  <si>
    <t xml:space="preserve">2. Cohérence avec la certification</t>
  </si>
  <si>
    <t xml:space="preserve">3. Usage conforme, non trompeur</t>
  </si>
  <si>
    <t xml:space="preserve">4. Support à jour (calculé)</t>
  </si>
  <si>
    <t xml:space="preserve">5. Financement non trompeur</t>
  </si>
  <si>
    <t xml:space="preserve">6. Reconnaissance délivrée</t>
  </si>
  <si>
    <t xml:space="preserve">Points à corriger</t>
  </si>
  <si>
    <t xml:space="preserve">Statut</t>
  </si>
  <si>
    <t xml:space="preserve">Action à mener</t>
  </si>
  <si>
    <t xml:space="preserve">Échéance</t>
  </si>
  <si>
    <t xml:space="preserve">Site internet (pages d’accueil et pages formations)</t>
  </si>
  <si>
    <t xml:space="preserve">Fiches programme</t>
  </si>
  <si>
    <t xml:space="preserve">Plaquette ou catalogue</t>
  </si>
  <si>
    <t xml:space="preserve">Devis</t>
  </si>
  <si>
    <t xml:space="preserve">Convention de formation</t>
  </si>
  <si>
    <t xml:space="preserve">Conditions générales de vente</t>
  </si>
  <si>
    <t xml:space="preserve">Réseaux sociaux</t>
  </si>
  <si>
    <t xml:space="preserve">E-mails types et newsletters</t>
  </si>
  <si>
    <t xml:space="preserve">Signatures de courriel</t>
  </si>
  <si>
    <t xml:space="preserve">Factures</t>
  </si>
  <si>
    <t xml:space="preserve">Synthèse par point de contrôle</t>
  </si>
  <si>
    <t xml:space="preserve">Conformes</t>
  </si>
  <si>
    <t xml:space="preserve">À corriger</t>
  </si>
  <si>
    <t xml:space="preserve">Sans objet</t>
  </si>
  <si>
    <t xml:space="preserve">Non vérifiés</t>
  </si>
  <si>
    <t xml:space="preserve">Taux de conformité (hors sans objet)</t>
  </si>
  <si>
    <t xml:space="preserve">Contrôle des mentions et de l’information publique (exemple fictif)</t>
  </si>
  <si>
    <t xml:space="preserve">Dix supports d’un organisme fictif certifié pour les actions de formation, contrôlés à la date de référence. Les statuts montrent des cas types : conforme, à corriger, en retard, contrôle incomplet, support non contrôlé.</t>
  </si>
  <si>
    <t xml:space="preserve">Actions de formation</t>
  </si>
  <si>
    <t xml:space="preserve">Pages d’accueil, de formation et pied de page</t>
  </si>
  <si>
    <t xml:space="preserve">Chargée de communication</t>
  </si>
  <si>
    <t xml:space="preserve">Conforme</t>
  </si>
  <si>
    <t xml:space="preserve">Ajouter les conditions de prise en charge sur trois pages qui annoncent un financement</t>
  </si>
  <si>
    <t xml:space="preserve">Dossier partagé, 18 fiches au format PDF</t>
  </si>
  <si>
    <t xml:space="preserve">Responsable pédagogique</t>
  </si>
  <si>
    <t xml:space="preserve">Ajouter la ligne « reconnaissance délivrée » sur deux fiches</t>
  </si>
  <si>
    <t xml:space="preserve">Catalogue 2025-2026, PDF et papier</t>
  </si>
  <si>
    <t xml:space="preserve">Dirigeante</t>
  </si>
  <si>
    <t xml:space="preserve">Retirer le catalogue 2025-2026 et publier la version 2026-2027 avec la mention de catégorie</t>
  </si>
  <si>
    <t xml:space="preserve">Modèle du logiciel de facturation</t>
  </si>
  <si>
    <t xml:space="preserve">Assistante de direction</t>
  </si>
  <si>
    <t xml:space="preserve">Site, rubrique Informations</t>
  </si>
  <si>
    <t xml:space="preserve">Page professionnelle, publications des trois derniers mois</t>
  </si>
  <si>
    <t xml:space="preserve">Retirer le logo des publications qui promeuvent une seule formation</t>
  </si>
  <si>
    <t xml:space="preserve">Modèles de la messagerie</t>
  </si>
  <si>
    <t xml:space="preserve">Terminer le contrôle : financement et reconnaissance délivrée à vérifier</t>
  </si>
  <si>
    <t xml:space="preserve">Signature de chaque salarié</t>
  </si>
  <si>
    <t xml:space="preserve">Responsable informatique</t>
  </si>
  <si>
    <t xml:space="preserve">K-li-T · Listes déroulantes (modifiables)</t>
  </si>
  <si>
    <t xml:space="preserve">Ces listes alimentent les menus déroulants des autres onglets. Vous pouvez en modifier le contenu.</t>
  </si>
  <si>
    <t xml:space="preserve">Réponse</t>
  </si>
</sst>
</file>

<file path=xl/styles.xml><?xml version="1.0" encoding="utf-8"?>
<styleSheet xmlns="http://schemas.openxmlformats.org/spreadsheetml/2006/main">
  <numFmts count="4">
    <numFmt numFmtId="164" formatCode="General"/>
    <numFmt numFmtId="165" formatCode="General"/>
    <numFmt numFmtId="166" formatCode="dd/mm/yyyy"/>
    <numFmt numFmtId="167" formatCode="0%"/>
  </numFmts>
  <fonts count="12">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9"/>
      <color rgb="FFFFFFFF"/>
      <name val="Arial"/>
      <family val="0"/>
      <charset val="1"/>
    </font>
    <font>
      <b val="true"/>
      <sz val="10"/>
      <color rgb="FF1A1816"/>
      <name val="Arial"/>
      <family val="0"/>
      <charset val="1"/>
    </font>
  </fonts>
  <fills count="8">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11" fillId="5" borderId="2" xfId="0" applyFont="true" applyBorder="true" applyAlignment="true" applyProtection="false">
      <alignment horizontal="left" vertical="top" textRotation="0" wrapText="true" indent="0" shrinkToFit="false"/>
      <protection locked="true" hidden="false"/>
    </xf>
    <xf numFmtId="164" fontId="6" fillId="5" borderId="2" xfId="0" applyFont="true" applyBorder="true" applyAlignment="true" applyProtection="false">
      <alignment horizontal="left" vertical="top" textRotation="0" wrapText="true" indent="0" shrinkToFit="false"/>
      <protection locked="true" hidden="false"/>
    </xf>
    <xf numFmtId="165" fontId="11" fillId="4" borderId="2" xfId="0" applyFont="true" applyBorder="true" applyAlignment="true" applyProtection="false">
      <alignment horizontal="center" vertical="top" textRotation="0" wrapText="true" indent="0" shrinkToFit="false"/>
      <protection locked="true" hidden="false"/>
    </xf>
    <xf numFmtId="166" fontId="6" fillId="4"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4" fontId="10" fillId="6" borderId="2" xfId="0" applyFont="true" applyBorder="true" applyAlignment="true" applyProtection="false">
      <alignment horizontal="center" vertical="center" textRotation="0" wrapText="false" indent="0" shrinkToFit="false"/>
      <protection locked="true" hidden="false"/>
    </xf>
    <xf numFmtId="164" fontId="10" fillId="7" borderId="2" xfId="0" applyFont="true" applyBorder="true" applyAlignment="true" applyProtection="false">
      <alignment horizontal="center" vertical="center" textRotation="0" wrapText="false" indent="0" shrinkToFit="false"/>
      <protection locked="true" hidden="false"/>
    </xf>
    <xf numFmtId="166" fontId="6" fillId="3"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5" fontId="6" fillId="4" borderId="2" xfId="0" applyFont="true" applyBorder="true" applyAlignment="true" applyProtection="false">
      <alignment horizontal="center" vertical="top" textRotation="0" wrapText="true" indent="0" shrinkToFit="false"/>
      <protection locked="true" hidden="false"/>
    </xf>
    <xf numFmtId="167" fontId="11"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ont>
        <name val="Arial"/>
        <charset val="1"/>
        <family val="0"/>
        <color rgb="FF137252"/>
      </font>
      <fill>
        <patternFill>
          <bgColor rgb="FFDCF1E9"/>
        </patternFill>
      </fill>
    </dxf>
    <dxf>
      <font>
        <name val="Arial"/>
        <charset val="1"/>
        <family val="0"/>
        <b val="1"/>
        <color rgb="FFB83E24"/>
      </font>
      <fill>
        <patternFill>
          <bgColor rgb="FFFBE6DF"/>
        </patternFill>
      </fill>
    </dxf>
    <dxf>
      <font>
        <name val="Arial"/>
        <charset val="1"/>
        <family val="0"/>
        <color rgb="FF5F5850"/>
      </font>
      <fill>
        <patternFill>
          <bgColor rgb="FFE6E0D6"/>
        </patternFill>
      </fill>
    </dxf>
    <dxf>
      <font>
        <name val="Arial"/>
        <charset val="1"/>
        <family val="0"/>
        <b val="1"/>
        <color rgb="FF137252"/>
      </font>
      <fill>
        <patternFill>
          <bgColor rgb="FFDCF1E9"/>
        </patternFill>
      </fill>
    </dxf>
    <dxf>
      <font>
        <name val="Arial"/>
        <charset val="1"/>
        <family val="0"/>
        <b val="1"/>
        <color rgb="FF1A1816"/>
      </font>
      <fill>
        <patternFill>
          <bgColor rgb="FFFDEFC8"/>
        </patternFill>
      </fill>
    </dxf>
    <dxf>
      <font>
        <name val="Arial"/>
        <charset val="1"/>
        <family val="0"/>
        <b val="1"/>
        <color rgb="FF5F5850"/>
      </font>
      <fill>
        <patternFill>
          <bgColor rgb="FFE6E0D6"/>
        </patternFill>
      </fill>
    </dxf>
    <dxf>
      <font>
        <name val="Arial"/>
        <charset val="1"/>
        <family val="0"/>
        <color rgb="FF1A1816"/>
      </font>
      <fill>
        <patternFill>
          <bgColor rgb="FFFDEFC8"/>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37252"/>
      <rgbColor rgb="FFC0C0C0"/>
      <rgbColor rgb="FF808080"/>
      <rgbColor rgb="FF9999FF"/>
      <rgbColor rgb="FF993366"/>
      <rgbColor rgb="FFFDEFC8"/>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FBFAF7"/>
      <rgbColor rgb="FFCCFFCC"/>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70.5" hidden="false" customHeight="true" outlineLevel="0" collapsed="false">
      <c r="B5" s="4" t="s">
        <v>2</v>
      </c>
    </row>
    <row r="7" customFormat="false" ht="19.5" hidden="false" customHeight="true" outlineLevel="0" collapsed="false">
      <c r="B7" s="5" t="s">
        <v>3</v>
      </c>
    </row>
    <row r="8" customFormat="false" ht="43.5" hidden="false" customHeight="true" outlineLevel="0" collapsed="false">
      <c r="B8" s="4" t="s">
        <v>4</v>
      </c>
    </row>
    <row r="9" customFormat="false" ht="30" hidden="false" customHeight="true" outlineLevel="0" collapsed="false">
      <c r="B9" s="4" t="s">
        <v>5</v>
      </c>
    </row>
    <row r="10" customFormat="false" ht="43.5"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3" customFormat="false" ht="30" hidden="false" customHeight="true" outlineLevel="0" collapsed="false">
      <c r="B13" s="4" t="s">
        <v>9</v>
      </c>
    </row>
    <row r="15" customFormat="false" ht="19.5" hidden="false" customHeight="true" outlineLevel="0" collapsed="false">
      <c r="B15" s="5" t="s">
        <v>10</v>
      </c>
    </row>
    <row r="16" customFormat="false" ht="57" hidden="false" customHeight="true" outlineLevel="0" collapsed="false">
      <c r="B16" s="4" t="s">
        <v>11</v>
      </c>
    </row>
    <row r="17" customFormat="false" ht="43.5" hidden="false" customHeight="true" outlineLevel="0" collapsed="false">
      <c r="B17" s="4" t="s">
        <v>12</v>
      </c>
    </row>
    <row r="18" customFormat="false" ht="43.5" hidden="false" customHeight="true" outlineLevel="0" collapsed="false">
      <c r="B18" s="4" t="s">
        <v>13</v>
      </c>
    </row>
    <row r="19" customFormat="false" ht="30" hidden="false" customHeight="true" outlineLevel="0" collapsed="false">
      <c r="B19" s="4" t="s">
        <v>14</v>
      </c>
    </row>
    <row r="21" customFormat="false" ht="19.5" hidden="false" customHeight="true" outlineLevel="0" collapsed="false">
      <c r="B21" s="5" t="s">
        <v>15</v>
      </c>
    </row>
    <row r="22" customFormat="false" ht="30" hidden="false" customHeight="true" outlineLevel="0" collapsed="false">
      <c r="B22" s="4" t="s">
        <v>16</v>
      </c>
    </row>
    <row r="23" customFormat="false" ht="30" hidden="false" customHeight="true" outlineLevel="0" collapsed="false">
      <c r="B23" s="4" t="s">
        <v>17</v>
      </c>
    </row>
    <row r="25" customFormat="false" ht="19.5" hidden="false" customHeight="true" outlineLevel="0" collapsed="false">
      <c r="B25" s="5" t="s">
        <v>18</v>
      </c>
    </row>
    <row r="26" customFormat="false" ht="18" hidden="false" customHeight="true" outlineLevel="0" collapsed="false">
      <c r="B26" s="6" t="s">
        <v>19</v>
      </c>
    </row>
    <row r="27" customFormat="false" ht="18" hidden="false" customHeight="true" outlineLevel="0" collapsed="false">
      <c r="B27" s="7" t="s">
        <v>20</v>
      </c>
    </row>
    <row r="28" customFormat="false" ht="18" hidden="false" customHeight="true" outlineLevel="0" collapsed="false">
      <c r="B28" s="8" t="s">
        <v>21</v>
      </c>
    </row>
    <row r="30" customFormat="false" ht="19.5" hidden="false" customHeight="true" outlineLevel="0" collapsed="false">
      <c r="B30" s="5" t="s">
        <v>22</v>
      </c>
    </row>
    <row r="31" customFormat="false" ht="16.5" hidden="false" customHeight="true" outlineLevel="0" collapsed="false">
      <c r="B31" s="4" t="s">
        <v>23</v>
      </c>
    </row>
    <row r="32" customFormat="false" ht="30" hidden="false" customHeight="true" outlineLevel="0" collapsed="false">
      <c r="B32" s="4" t="s">
        <v>24</v>
      </c>
    </row>
    <row r="33" customFormat="false" ht="30" hidden="false" customHeight="true" outlineLevel="0" collapsed="false">
      <c r="B33" s="4" t="s">
        <v>25</v>
      </c>
    </row>
    <row r="34" customFormat="false" ht="16.5" hidden="false" customHeight="true" outlineLevel="0" collapsed="false">
      <c r="B34" s="4" t="s">
        <v>26</v>
      </c>
    </row>
    <row r="36" customFormat="false" ht="19.5" hidden="false" customHeight="true" outlineLevel="0" collapsed="false">
      <c r="B36" s="5" t="s">
        <v>27</v>
      </c>
    </row>
    <row r="37" customFormat="false" ht="16.5" hidden="false" customHeight="true" outlineLevel="0" collapsed="false">
      <c r="B37" s="4" t="s">
        <v>28</v>
      </c>
    </row>
    <row r="39" customFormat="false" ht="43.5" hidden="false" customHeight="true" outlineLevel="0" collapsed="false">
      <c r="B39" s="9" t="s">
        <v>29</v>
      </c>
    </row>
  </sheetData>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E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3" min="3" style="0" width="62"/>
    <col collapsed="false" customWidth="true" hidden="false" outlineLevel="0" max="4" min="4" style="0" width="52"/>
    <col collapsed="false" customWidth="true" hidden="false" outlineLevel="0" max="5" min="5" style="0" width="40"/>
  </cols>
  <sheetData>
    <row r="1" customFormat="false" ht="21.75" hidden="false" customHeight="true" outlineLevel="0" collapsed="false">
      <c r="A1" s="1" t="s">
        <v>30</v>
      </c>
      <c r="B1" s="2"/>
      <c r="C1" s="2"/>
      <c r="D1" s="2"/>
      <c r="E1" s="2"/>
    </row>
    <row r="2" customFormat="false" ht="25.5" hidden="false" customHeight="true" outlineLevel="0" collapsed="false">
      <c r="A2" s="3" t="s">
        <v>31</v>
      </c>
    </row>
    <row r="3" customFormat="false" ht="16.5" hidden="false" customHeight="true" outlineLevel="0" collapsed="false">
      <c r="A3" s="10" t="s">
        <v>32</v>
      </c>
      <c r="B3" s="10"/>
      <c r="C3" s="10"/>
      <c r="D3" s="10"/>
      <c r="E3" s="10"/>
    </row>
    <row r="4" customFormat="false" ht="30" hidden="false" customHeight="true" outlineLevel="0" collapsed="false">
      <c r="A4" s="11" t="s">
        <v>33</v>
      </c>
      <c r="B4" s="11" t="s">
        <v>34</v>
      </c>
      <c r="C4" s="11" t="s">
        <v>35</v>
      </c>
      <c r="D4" s="11" t="s">
        <v>36</v>
      </c>
      <c r="E4" s="11" t="s">
        <v>37</v>
      </c>
    </row>
    <row r="5" customFormat="false" ht="96" hidden="false" customHeight="true" outlineLevel="0" collapsed="false">
      <c r="A5" s="12" t="n">
        <v>1</v>
      </c>
      <c r="B5" s="13" t="s">
        <v>38</v>
      </c>
      <c r="C5" s="14" t="s">
        <v>39</v>
      </c>
      <c r="D5" s="14" t="s">
        <v>40</v>
      </c>
      <c r="E5" s="14" t="s">
        <v>41</v>
      </c>
    </row>
    <row r="6" customFormat="false" ht="57" hidden="false" customHeight="true" outlineLevel="0" collapsed="false">
      <c r="A6" s="12" t="n">
        <v>2</v>
      </c>
      <c r="B6" s="13" t="s">
        <v>42</v>
      </c>
      <c r="C6" s="14" t="s">
        <v>43</v>
      </c>
      <c r="D6" s="14" t="s">
        <v>44</v>
      </c>
      <c r="E6" s="14" t="s">
        <v>45</v>
      </c>
    </row>
    <row r="7" customFormat="false" ht="96" hidden="false" customHeight="true" outlineLevel="0" collapsed="false">
      <c r="A7" s="12" t="n">
        <v>3</v>
      </c>
      <c r="B7" s="13" t="s">
        <v>46</v>
      </c>
      <c r="C7" s="14" t="s">
        <v>47</v>
      </c>
      <c r="D7" s="14" t="s">
        <v>48</v>
      </c>
      <c r="E7" s="14" t="s">
        <v>49</v>
      </c>
    </row>
    <row r="8" customFormat="false" ht="69.75" hidden="false" customHeight="true" outlineLevel="0" collapsed="false">
      <c r="A8" s="12" t="n">
        <v>4</v>
      </c>
      <c r="B8" s="13" t="s">
        <v>50</v>
      </c>
      <c r="C8" s="14" t="s">
        <v>51</v>
      </c>
      <c r="D8" s="14" t="s">
        <v>52</v>
      </c>
      <c r="E8" s="14" t="s">
        <v>53</v>
      </c>
    </row>
    <row r="9" customFormat="false" ht="69.75" hidden="false" customHeight="true" outlineLevel="0" collapsed="false">
      <c r="A9" s="12" t="n">
        <v>5</v>
      </c>
      <c r="B9" s="13" t="s">
        <v>54</v>
      </c>
      <c r="C9" s="14" t="s">
        <v>55</v>
      </c>
      <c r="D9" s="14" t="s">
        <v>56</v>
      </c>
      <c r="E9" s="14" t="s">
        <v>57</v>
      </c>
    </row>
    <row r="10" customFormat="false" ht="82.5" hidden="false" customHeight="true" outlineLevel="0" collapsed="false">
      <c r="A10" s="12" t="n">
        <v>6</v>
      </c>
      <c r="B10" s="13" t="s">
        <v>58</v>
      </c>
      <c r="C10" s="14" t="s">
        <v>59</v>
      </c>
      <c r="D10" s="14" t="s">
        <v>60</v>
      </c>
      <c r="E10" s="14" t="s">
        <v>61</v>
      </c>
    </row>
    <row r="12" customFormat="false" ht="31.5" hidden="false" customHeight="true" outlineLevel="0" collapsed="false">
      <c r="A12" s="14" t="s">
        <v>62</v>
      </c>
      <c r="B12" s="14"/>
      <c r="C12" s="14"/>
      <c r="D12" s="14"/>
      <c r="E12" s="14"/>
    </row>
    <row r="13" customFormat="false" ht="18.75" hidden="false" customHeight="true" outlineLevel="0" collapsed="false">
      <c r="A13" s="14" t="s">
        <v>63</v>
      </c>
      <c r="B13" s="14"/>
      <c r="C13" s="14"/>
      <c r="D13" s="14"/>
      <c r="E13" s="14"/>
    </row>
  </sheetData>
  <mergeCells count="3">
    <mergeCell ref="A3:E3"/>
    <mergeCell ref="A12:E12"/>
    <mergeCell ref="A13:E13"/>
  </mergeCell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P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3" min="3" style="0" width="26"/>
    <col collapsed="false" customWidth="true" hidden="false" outlineLevel="0" max="4" min="4" style="0" width="16"/>
    <col collapsed="false" customWidth="true" hidden="false" outlineLevel="0" max="5" min="5" style="0" width="11"/>
    <col collapsed="false" customWidth="true" hidden="false" outlineLevel="0" max="6" min="6" style="0" width="12"/>
    <col collapsed="false" customWidth="true" hidden="false" outlineLevel="0" max="9" min="7" style="0" width="13"/>
    <col collapsed="false" customWidth="true" hidden="false" outlineLevel="0" max="10" min="10" style="0" width="12"/>
    <col collapsed="false" customWidth="true" hidden="false" outlineLevel="0" max="11" min="11" style="0" width="13"/>
    <col collapsed="false" customWidth="true" hidden="false" outlineLevel="0" max="12" min="12" style="0" width="14"/>
    <col collapsed="false" customWidth="true" hidden="false" outlineLevel="0" max="13" min="13" style="0" width="9"/>
    <col collapsed="false" customWidth="true" hidden="false" outlineLevel="0" max="14" min="14" style="0" width="15"/>
    <col collapsed="false" customWidth="true" hidden="false" outlineLevel="0" max="15" min="15" style="0" width="38"/>
    <col collapsed="false" customWidth="true" hidden="false" outlineLevel="0" max="16" min="16" style="0" width="11"/>
  </cols>
  <sheetData>
    <row r="1" customFormat="false" ht="21.75" hidden="false" customHeight="true" outlineLevel="0" collapsed="false">
      <c r="A1" s="1" t="s">
        <v>0</v>
      </c>
      <c r="B1" s="2"/>
      <c r="C1" s="2"/>
      <c r="D1" s="2"/>
      <c r="E1" s="2"/>
      <c r="F1" s="2"/>
      <c r="G1" s="2"/>
      <c r="H1" s="2"/>
      <c r="I1" s="2"/>
      <c r="J1" s="2"/>
      <c r="K1" s="2"/>
      <c r="L1" s="2"/>
      <c r="M1" s="2"/>
      <c r="N1" s="2"/>
      <c r="O1" s="2"/>
      <c r="P1" s="2"/>
    </row>
    <row r="2" customFormat="false" ht="25.5" hidden="false" customHeight="true" outlineLevel="0" collapsed="false">
      <c r="A2" s="3" t="s">
        <v>64</v>
      </c>
    </row>
    <row r="3" customFormat="false" ht="16.5" hidden="false" customHeight="true" outlineLevel="0" collapsed="false">
      <c r="A3" s="10" t="s">
        <v>65</v>
      </c>
      <c r="B3" s="10"/>
      <c r="C3" s="10"/>
      <c r="D3" s="10"/>
      <c r="E3" s="10"/>
      <c r="F3" s="10"/>
      <c r="G3" s="10"/>
      <c r="H3" s="10"/>
      <c r="I3" s="10"/>
      <c r="J3" s="10"/>
      <c r="K3" s="10"/>
      <c r="L3" s="10"/>
      <c r="M3" s="10"/>
      <c r="N3" s="10"/>
      <c r="O3" s="10"/>
      <c r="P3" s="10"/>
    </row>
    <row r="4" customFormat="false" ht="19.5" hidden="false" customHeight="true" outlineLevel="0" collapsed="false">
      <c r="B4" s="13" t="s">
        <v>66</v>
      </c>
      <c r="C4" s="15" t="n">
        <f aca="false">COUNTA(B12:B27)</f>
        <v>10</v>
      </c>
      <c r="F4" s="13" t="s">
        <v>67</v>
      </c>
      <c r="G4" s="13"/>
      <c r="H4" s="13"/>
      <c r="I4" s="13"/>
      <c r="J4" s="16" t="n">
        <f aca="true">TODAY()</f>
        <v>46317</v>
      </c>
      <c r="K4" s="16"/>
    </row>
    <row r="5" customFormat="false" ht="19.5" hidden="false" customHeight="true" outlineLevel="0" collapsed="false">
      <c r="B5" s="13" t="s">
        <v>68</v>
      </c>
      <c r="C5" s="15" t="n">
        <f aca="false">COUNTIF(N12:N27,"Conforme")</f>
        <v>0</v>
      </c>
      <c r="F5" s="13" t="s">
        <v>69</v>
      </c>
      <c r="G5" s="13"/>
      <c r="H5" s="13"/>
      <c r="I5" s="13"/>
      <c r="J5" s="17" t="n">
        <v>12</v>
      </c>
      <c r="K5" s="17"/>
    </row>
    <row r="6" customFormat="false" ht="30" hidden="false" customHeight="true" outlineLevel="0" collapsed="false">
      <c r="B6" s="13" t="s">
        <v>70</v>
      </c>
      <c r="C6" s="15" t="n">
        <f aca="false">COUNTIF(N12:N27,"À corriger")+COUNTIF(N12:N27,"En retard")</f>
        <v>0</v>
      </c>
      <c r="F6" s="13" t="s">
        <v>71</v>
      </c>
      <c r="G6" s="13"/>
      <c r="H6" s="13"/>
      <c r="I6" s="13"/>
      <c r="J6" s="18"/>
      <c r="K6" s="18"/>
    </row>
    <row r="7" customFormat="false" ht="42" hidden="false" customHeight="true" outlineLevel="0" collapsed="false">
      <c r="B7" s="13" t="s">
        <v>72</v>
      </c>
      <c r="C7" s="15" t="n">
        <f aca="false">COUNTIF(N12:N27,"En retard")</f>
        <v>0</v>
      </c>
      <c r="F7" s="14" t="s">
        <v>73</v>
      </c>
      <c r="G7" s="14"/>
      <c r="H7" s="14"/>
      <c r="I7" s="14"/>
      <c r="J7" s="14"/>
      <c r="K7" s="14"/>
    </row>
    <row r="8" customFormat="false" ht="18" hidden="false" customHeight="true" outlineLevel="0" collapsed="false">
      <c r="B8" s="13" t="s">
        <v>74</v>
      </c>
      <c r="C8" s="15" t="n">
        <f aca="false">SUM(M12:M27)</f>
        <v>0</v>
      </c>
    </row>
    <row r="9" customFormat="false" ht="30" hidden="false" customHeight="true" outlineLevel="0" collapsed="false">
      <c r="B9" s="13" t="s">
        <v>75</v>
      </c>
      <c r="C9" s="15" t="n">
        <f aca="false">COUNTIF(N12:N27,"À contrôler")+COUNTIF(N12:N27,"Contrôle incomplet")</f>
        <v>10</v>
      </c>
    </row>
    <row r="10" customFormat="false" ht="19.5" hidden="false" customHeight="true" outlineLevel="0" collapsed="false">
      <c r="A10" s="19" t="s">
        <v>76</v>
      </c>
      <c r="B10" s="19"/>
      <c r="C10" s="19"/>
      <c r="D10" s="19"/>
      <c r="E10" s="20" t="s">
        <v>77</v>
      </c>
      <c r="F10" s="20"/>
      <c r="G10" s="19" t="s">
        <v>78</v>
      </c>
      <c r="H10" s="19"/>
      <c r="I10" s="19"/>
      <c r="J10" s="19"/>
      <c r="K10" s="19"/>
      <c r="L10" s="19"/>
      <c r="M10" s="20" t="s">
        <v>79</v>
      </c>
      <c r="N10" s="20"/>
      <c r="O10" s="19" t="s">
        <v>80</v>
      </c>
      <c r="P10" s="19"/>
    </row>
    <row r="11" customFormat="false" ht="57.75" hidden="false" customHeight="true" outlineLevel="0" collapsed="false">
      <c r="A11" s="11" t="s">
        <v>33</v>
      </c>
      <c r="B11" s="11" t="s">
        <v>81</v>
      </c>
      <c r="C11" s="11" t="s">
        <v>82</v>
      </c>
      <c r="D11" s="11" t="s">
        <v>83</v>
      </c>
      <c r="E11" s="11" t="s">
        <v>84</v>
      </c>
      <c r="F11" s="11" t="s">
        <v>85</v>
      </c>
      <c r="G11" s="11" t="s">
        <v>86</v>
      </c>
      <c r="H11" s="11" t="s">
        <v>87</v>
      </c>
      <c r="I11" s="11" t="s">
        <v>88</v>
      </c>
      <c r="J11" s="11" t="s">
        <v>89</v>
      </c>
      <c r="K11" s="11" t="s">
        <v>90</v>
      </c>
      <c r="L11" s="11" t="s">
        <v>91</v>
      </c>
      <c r="M11" s="11" t="s">
        <v>92</v>
      </c>
      <c r="N11" s="11" t="s">
        <v>93</v>
      </c>
      <c r="O11" s="11" t="s">
        <v>94</v>
      </c>
      <c r="P11" s="11" t="s">
        <v>95</v>
      </c>
    </row>
    <row r="12" customFormat="false" ht="30.75" hidden="false" customHeight="true" outlineLevel="0" collapsed="false">
      <c r="A12" s="12" t="n">
        <v>1</v>
      </c>
      <c r="B12" s="18" t="s">
        <v>96</v>
      </c>
      <c r="C12" s="18"/>
      <c r="D12" s="18"/>
      <c r="E12" s="21"/>
      <c r="F12" s="21"/>
      <c r="G12" s="17"/>
      <c r="H12" s="17"/>
      <c r="I12" s="17"/>
      <c r="J12" s="22" t="str">
        <f aca="false">IF(OR(B12="",F12=""),"",IF(EDATE(F12,$J$5)&lt;$J$4,"À corriger","Conforme"))</f>
        <v/>
      </c>
      <c r="K12" s="17"/>
      <c r="L12" s="17"/>
      <c r="M12" s="23" t="n">
        <f aca="false">IF(B12="","",COUNTIF(G12:L12,"À corriger"))</f>
        <v>0</v>
      </c>
      <c r="N12" s="22" t="str">
        <f aca="false">IF(B12="","",IF(SUMPRODUCT(--(G12:L12&lt;&gt;""))=0,"À contrôler",IF(M12&gt;0,IF(AND(P12&lt;&gt;"",P12&lt;$J$4),"En retard","À corriger"),IF(SUMPRODUCT(--(G12:L12&lt;&gt;""))&lt;6,"Contrôle incomplet","Conforme"))))</f>
        <v>À contrôler</v>
      </c>
      <c r="O12" s="18"/>
      <c r="P12" s="21"/>
    </row>
    <row r="13" customFormat="false" ht="18" hidden="false" customHeight="true" outlineLevel="0" collapsed="false">
      <c r="A13" s="12" t="n">
        <v>2</v>
      </c>
      <c r="B13" s="18" t="s">
        <v>97</v>
      </c>
      <c r="C13" s="18"/>
      <c r="D13" s="18"/>
      <c r="E13" s="21"/>
      <c r="F13" s="21"/>
      <c r="G13" s="17"/>
      <c r="H13" s="17"/>
      <c r="I13" s="17"/>
      <c r="J13" s="22" t="str">
        <f aca="false">IF(OR(B13="",F13=""),"",IF(EDATE(F13,$J$5)&lt;$J$4,"À corriger","Conforme"))</f>
        <v/>
      </c>
      <c r="K13" s="17"/>
      <c r="L13" s="17"/>
      <c r="M13" s="23" t="n">
        <f aca="false">IF(B13="","",COUNTIF(G13:L13,"À corriger"))</f>
        <v>0</v>
      </c>
      <c r="N13" s="22" t="str">
        <f aca="false">IF(B13="","",IF(SUMPRODUCT(--(G13:L13&lt;&gt;""))=0,"À contrôler",IF(M13&gt;0,IF(AND(P13&lt;&gt;"",P13&lt;$J$4),"En retard","À corriger"),IF(SUMPRODUCT(--(G13:L13&lt;&gt;""))&lt;6,"Contrôle incomplet","Conforme"))))</f>
        <v>À contrôler</v>
      </c>
      <c r="O13" s="18"/>
      <c r="P13" s="21"/>
    </row>
    <row r="14" customFormat="false" ht="18" hidden="false" customHeight="true" outlineLevel="0" collapsed="false">
      <c r="A14" s="12" t="n">
        <v>3</v>
      </c>
      <c r="B14" s="18" t="s">
        <v>98</v>
      </c>
      <c r="C14" s="18"/>
      <c r="D14" s="18"/>
      <c r="E14" s="21"/>
      <c r="F14" s="21"/>
      <c r="G14" s="17"/>
      <c r="H14" s="17"/>
      <c r="I14" s="17"/>
      <c r="J14" s="22" t="str">
        <f aca="false">IF(OR(B14="",F14=""),"",IF(EDATE(F14,$J$5)&lt;$J$4,"À corriger","Conforme"))</f>
        <v/>
      </c>
      <c r="K14" s="17"/>
      <c r="L14" s="17"/>
      <c r="M14" s="23" t="n">
        <f aca="false">IF(B14="","",COUNTIF(G14:L14,"À corriger"))</f>
        <v>0</v>
      </c>
      <c r="N14" s="22" t="str">
        <f aca="false">IF(B14="","",IF(SUMPRODUCT(--(G14:L14&lt;&gt;""))=0,"À contrôler",IF(M14&gt;0,IF(AND(P14&lt;&gt;"",P14&lt;$J$4),"En retard","À corriger"),IF(SUMPRODUCT(--(G14:L14&lt;&gt;""))&lt;6,"Contrôle incomplet","Conforme"))))</f>
        <v>À contrôler</v>
      </c>
      <c r="O14" s="18"/>
      <c r="P14" s="21"/>
    </row>
    <row r="15" customFormat="false" ht="18" hidden="false" customHeight="true" outlineLevel="0" collapsed="false">
      <c r="A15" s="12" t="n">
        <v>4</v>
      </c>
      <c r="B15" s="18" t="s">
        <v>99</v>
      </c>
      <c r="C15" s="18"/>
      <c r="D15" s="18"/>
      <c r="E15" s="21"/>
      <c r="F15" s="21"/>
      <c r="G15" s="17"/>
      <c r="H15" s="17"/>
      <c r="I15" s="17"/>
      <c r="J15" s="22" t="str">
        <f aca="false">IF(OR(B15="",F15=""),"",IF(EDATE(F15,$J$5)&lt;$J$4,"À corriger","Conforme"))</f>
        <v/>
      </c>
      <c r="K15" s="17"/>
      <c r="L15" s="17"/>
      <c r="M15" s="23" t="n">
        <f aca="false">IF(B15="","",COUNTIF(G15:L15,"À corriger"))</f>
        <v>0</v>
      </c>
      <c r="N15" s="22" t="str">
        <f aca="false">IF(B15="","",IF(SUMPRODUCT(--(G15:L15&lt;&gt;""))=0,"À contrôler",IF(M15&gt;0,IF(AND(P15&lt;&gt;"",P15&lt;$J$4),"En retard","À corriger"),IF(SUMPRODUCT(--(G15:L15&lt;&gt;""))&lt;6,"Contrôle incomplet","Conforme"))))</f>
        <v>À contrôler</v>
      </c>
      <c r="O15" s="18"/>
      <c r="P15" s="21"/>
    </row>
    <row r="16" customFormat="false" ht="18" hidden="false" customHeight="true" outlineLevel="0" collapsed="false">
      <c r="A16" s="12" t="n">
        <v>5</v>
      </c>
      <c r="B16" s="18" t="s">
        <v>100</v>
      </c>
      <c r="C16" s="18"/>
      <c r="D16" s="18"/>
      <c r="E16" s="21"/>
      <c r="F16" s="21"/>
      <c r="G16" s="17"/>
      <c r="H16" s="17"/>
      <c r="I16" s="17"/>
      <c r="J16" s="22" t="str">
        <f aca="false">IF(OR(B16="",F16=""),"",IF(EDATE(F16,$J$5)&lt;$J$4,"À corriger","Conforme"))</f>
        <v/>
      </c>
      <c r="K16" s="17"/>
      <c r="L16" s="17"/>
      <c r="M16" s="23" t="n">
        <f aca="false">IF(B16="","",COUNTIF(G16:L16,"À corriger"))</f>
        <v>0</v>
      </c>
      <c r="N16" s="22" t="str">
        <f aca="false">IF(B16="","",IF(SUMPRODUCT(--(G16:L16&lt;&gt;""))=0,"À contrôler",IF(M16&gt;0,IF(AND(P16&lt;&gt;"",P16&lt;$J$4),"En retard","À corriger"),IF(SUMPRODUCT(--(G16:L16&lt;&gt;""))&lt;6,"Contrôle incomplet","Conforme"))))</f>
        <v>À contrôler</v>
      </c>
      <c r="O16" s="18"/>
      <c r="P16" s="21"/>
    </row>
    <row r="17" customFormat="false" ht="30.75" hidden="false" customHeight="true" outlineLevel="0" collapsed="false">
      <c r="A17" s="12" t="n">
        <v>6</v>
      </c>
      <c r="B17" s="18" t="s">
        <v>101</v>
      </c>
      <c r="C17" s="18"/>
      <c r="D17" s="18"/>
      <c r="E17" s="21"/>
      <c r="F17" s="21"/>
      <c r="G17" s="17"/>
      <c r="H17" s="17"/>
      <c r="I17" s="17"/>
      <c r="J17" s="22" t="str">
        <f aca="false">IF(OR(B17="",F17=""),"",IF(EDATE(F17,$J$5)&lt;$J$4,"À corriger","Conforme"))</f>
        <v/>
      </c>
      <c r="K17" s="17"/>
      <c r="L17" s="17"/>
      <c r="M17" s="23" t="n">
        <f aca="false">IF(B17="","",COUNTIF(G17:L17,"À corriger"))</f>
        <v>0</v>
      </c>
      <c r="N17" s="22" t="str">
        <f aca="false">IF(B17="","",IF(SUMPRODUCT(--(G17:L17&lt;&gt;""))=0,"À contrôler",IF(M17&gt;0,IF(AND(P17&lt;&gt;"",P17&lt;$J$4),"En retard","À corriger"),IF(SUMPRODUCT(--(G17:L17&lt;&gt;""))&lt;6,"Contrôle incomplet","Conforme"))))</f>
        <v>À contrôler</v>
      </c>
      <c r="O17" s="18"/>
      <c r="P17" s="21"/>
    </row>
    <row r="18" customFormat="false" ht="18" hidden="false" customHeight="true" outlineLevel="0" collapsed="false">
      <c r="A18" s="12" t="n">
        <v>7</v>
      </c>
      <c r="B18" s="18" t="s">
        <v>102</v>
      </c>
      <c r="C18" s="18"/>
      <c r="D18" s="18"/>
      <c r="E18" s="21"/>
      <c r="F18" s="21"/>
      <c r="G18" s="17"/>
      <c r="H18" s="17"/>
      <c r="I18" s="17"/>
      <c r="J18" s="22" t="str">
        <f aca="false">IF(OR(B18="",F18=""),"",IF(EDATE(F18,$J$5)&lt;$J$4,"À corriger","Conforme"))</f>
        <v/>
      </c>
      <c r="K18" s="17"/>
      <c r="L18" s="17"/>
      <c r="M18" s="23" t="n">
        <f aca="false">IF(B18="","",COUNTIF(G18:L18,"À corriger"))</f>
        <v>0</v>
      </c>
      <c r="N18" s="22" t="str">
        <f aca="false">IF(B18="","",IF(SUMPRODUCT(--(G18:L18&lt;&gt;""))=0,"À contrôler",IF(M18&gt;0,IF(AND(P18&lt;&gt;"",P18&lt;$J$4),"En retard","À corriger"),IF(SUMPRODUCT(--(G18:L18&lt;&gt;""))&lt;6,"Contrôle incomplet","Conforme"))))</f>
        <v>À contrôler</v>
      </c>
      <c r="O18" s="18"/>
      <c r="P18" s="21"/>
    </row>
    <row r="19" customFormat="false" ht="30.75" hidden="false" customHeight="true" outlineLevel="0" collapsed="false">
      <c r="A19" s="12" t="n">
        <v>8</v>
      </c>
      <c r="B19" s="18" t="s">
        <v>103</v>
      </c>
      <c r="C19" s="18"/>
      <c r="D19" s="18"/>
      <c r="E19" s="21"/>
      <c r="F19" s="21"/>
      <c r="G19" s="17"/>
      <c r="H19" s="17"/>
      <c r="I19" s="17"/>
      <c r="J19" s="22" t="str">
        <f aca="false">IF(OR(B19="",F19=""),"",IF(EDATE(F19,$J$5)&lt;$J$4,"À corriger","Conforme"))</f>
        <v/>
      </c>
      <c r="K19" s="17"/>
      <c r="L19" s="17"/>
      <c r="M19" s="23" t="n">
        <f aca="false">IF(B19="","",COUNTIF(G19:L19,"À corriger"))</f>
        <v>0</v>
      </c>
      <c r="N19" s="22" t="str">
        <f aca="false">IF(B19="","",IF(SUMPRODUCT(--(G19:L19&lt;&gt;""))=0,"À contrôler",IF(M19&gt;0,IF(AND(P19&lt;&gt;"",P19&lt;$J$4),"En retard","À corriger"),IF(SUMPRODUCT(--(G19:L19&lt;&gt;""))&lt;6,"Contrôle incomplet","Conforme"))))</f>
        <v>À contrôler</v>
      </c>
      <c r="O19" s="18"/>
      <c r="P19" s="21"/>
    </row>
    <row r="20" customFormat="false" ht="18" hidden="false" customHeight="true" outlineLevel="0" collapsed="false">
      <c r="A20" s="12" t="n">
        <v>9</v>
      </c>
      <c r="B20" s="18" t="s">
        <v>104</v>
      </c>
      <c r="C20" s="18"/>
      <c r="D20" s="18"/>
      <c r="E20" s="21"/>
      <c r="F20" s="21"/>
      <c r="G20" s="17"/>
      <c r="H20" s="17"/>
      <c r="I20" s="17"/>
      <c r="J20" s="22" t="str">
        <f aca="false">IF(OR(B20="",F20=""),"",IF(EDATE(F20,$J$5)&lt;$J$4,"À corriger","Conforme"))</f>
        <v/>
      </c>
      <c r="K20" s="17"/>
      <c r="L20" s="17"/>
      <c r="M20" s="23" t="n">
        <f aca="false">IF(B20="","",COUNTIF(G20:L20,"À corriger"))</f>
        <v>0</v>
      </c>
      <c r="N20" s="22" t="str">
        <f aca="false">IF(B20="","",IF(SUMPRODUCT(--(G20:L20&lt;&gt;""))=0,"À contrôler",IF(M20&gt;0,IF(AND(P20&lt;&gt;"",P20&lt;$J$4),"En retard","À corriger"),IF(SUMPRODUCT(--(G20:L20&lt;&gt;""))&lt;6,"Contrôle incomplet","Conforme"))))</f>
        <v>À contrôler</v>
      </c>
      <c r="O20" s="18"/>
      <c r="P20" s="21"/>
    </row>
    <row r="21" customFormat="false" ht="18" hidden="false" customHeight="true" outlineLevel="0" collapsed="false">
      <c r="A21" s="12" t="n">
        <v>10</v>
      </c>
      <c r="B21" s="18" t="s">
        <v>105</v>
      </c>
      <c r="C21" s="18"/>
      <c r="D21" s="18"/>
      <c r="E21" s="21"/>
      <c r="F21" s="21"/>
      <c r="G21" s="17"/>
      <c r="H21" s="17"/>
      <c r="I21" s="17"/>
      <c r="J21" s="22" t="str">
        <f aca="false">IF(OR(B21="",F21=""),"",IF(EDATE(F21,$J$5)&lt;$J$4,"À corriger","Conforme"))</f>
        <v/>
      </c>
      <c r="K21" s="17"/>
      <c r="L21" s="17"/>
      <c r="M21" s="23" t="n">
        <f aca="false">IF(B21="","",COUNTIF(G21:L21,"À corriger"))</f>
        <v>0</v>
      </c>
      <c r="N21" s="22" t="str">
        <f aca="false">IF(B21="","",IF(SUMPRODUCT(--(G21:L21&lt;&gt;""))=0,"À contrôler",IF(M21&gt;0,IF(AND(P21&lt;&gt;"",P21&lt;$J$4),"En retard","À corriger"),IF(SUMPRODUCT(--(G21:L21&lt;&gt;""))&lt;6,"Contrôle incomplet","Conforme"))))</f>
        <v>À contrôler</v>
      </c>
      <c r="O21" s="18"/>
      <c r="P21" s="21"/>
    </row>
    <row r="22" customFormat="false" ht="24" hidden="false" customHeight="true" outlineLevel="0" collapsed="false">
      <c r="A22" s="12" t="n">
        <v>11</v>
      </c>
      <c r="B22" s="18"/>
      <c r="C22" s="18"/>
      <c r="D22" s="18"/>
      <c r="E22" s="21"/>
      <c r="F22" s="21"/>
      <c r="G22" s="17"/>
      <c r="H22" s="17"/>
      <c r="I22" s="17"/>
      <c r="J22" s="22" t="str">
        <f aca="false">IF(OR(B22="",F22=""),"",IF(EDATE(F22,$J$5)&lt;$J$4,"À corriger","Conforme"))</f>
        <v/>
      </c>
      <c r="K22" s="17"/>
      <c r="L22" s="17"/>
      <c r="M22" s="23" t="str">
        <f aca="false">IF(B22="","",COUNTIF(G22:L22,"À corriger"))</f>
        <v/>
      </c>
      <c r="N22" s="22" t="str">
        <f aca="false">IF(B22="","",IF(SUMPRODUCT(--(G22:L22&lt;&gt;""))=0,"À contrôler",IF(M22&gt;0,IF(AND(P22&lt;&gt;"",P22&lt;$J$4),"En retard","À corriger"),IF(SUMPRODUCT(--(G22:L22&lt;&gt;""))&lt;6,"Contrôle incomplet","Conforme"))))</f>
        <v/>
      </c>
      <c r="O22" s="18"/>
      <c r="P22" s="21"/>
    </row>
    <row r="23" customFormat="false" ht="24" hidden="false" customHeight="true" outlineLevel="0" collapsed="false">
      <c r="A23" s="12" t="n">
        <v>12</v>
      </c>
      <c r="B23" s="18"/>
      <c r="C23" s="18"/>
      <c r="D23" s="18"/>
      <c r="E23" s="21"/>
      <c r="F23" s="21"/>
      <c r="G23" s="17"/>
      <c r="H23" s="17"/>
      <c r="I23" s="17"/>
      <c r="J23" s="22" t="str">
        <f aca="false">IF(OR(B23="",F23=""),"",IF(EDATE(F23,$J$5)&lt;$J$4,"À corriger","Conforme"))</f>
        <v/>
      </c>
      <c r="K23" s="17"/>
      <c r="L23" s="17"/>
      <c r="M23" s="23" t="str">
        <f aca="false">IF(B23="","",COUNTIF(G23:L23,"À corriger"))</f>
        <v/>
      </c>
      <c r="N23" s="22" t="str">
        <f aca="false">IF(B23="","",IF(SUMPRODUCT(--(G23:L23&lt;&gt;""))=0,"À contrôler",IF(M23&gt;0,IF(AND(P23&lt;&gt;"",P23&lt;$J$4),"En retard","À corriger"),IF(SUMPRODUCT(--(G23:L23&lt;&gt;""))&lt;6,"Contrôle incomplet","Conforme"))))</f>
        <v/>
      </c>
      <c r="O23" s="18"/>
      <c r="P23" s="21"/>
    </row>
    <row r="24" customFormat="false" ht="24" hidden="false" customHeight="true" outlineLevel="0" collapsed="false">
      <c r="A24" s="12" t="n">
        <v>13</v>
      </c>
      <c r="B24" s="18"/>
      <c r="C24" s="18"/>
      <c r="D24" s="18"/>
      <c r="E24" s="21"/>
      <c r="F24" s="21"/>
      <c r="G24" s="17"/>
      <c r="H24" s="17"/>
      <c r="I24" s="17"/>
      <c r="J24" s="22" t="str">
        <f aca="false">IF(OR(B24="",F24=""),"",IF(EDATE(F24,$J$5)&lt;$J$4,"À corriger","Conforme"))</f>
        <v/>
      </c>
      <c r="K24" s="17"/>
      <c r="L24" s="17"/>
      <c r="M24" s="23" t="str">
        <f aca="false">IF(B24="","",COUNTIF(G24:L24,"À corriger"))</f>
        <v/>
      </c>
      <c r="N24" s="22" t="str">
        <f aca="false">IF(B24="","",IF(SUMPRODUCT(--(G24:L24&lt;&gt;""))=0,"À contrôler",IF(M24&gt;0,IF(AND(P24&lt;&gt;"",P24&lt;$J$4),"En retard","À corriger"),IF(SUMPRODUCT(--(G24:L24&lt;&gt;""))&lt;6,"Contrôle incomplet","Conforme"))))</f>
        <v/>
      </c>
      <c r="O24" s="18"/>
      <c r="P24" s="21"/>
    </row>
    <row r="25" customFormat="false" ht="24" hidden="false" customHeight="true" outlineLevel="0" collapsed="false">
      <c r="A25" s="12" t="n">
        <v>14</v>
      </c>
      <c r="B25" s="18"/>
      <c r="C25" s="18"/>
      <c r="D25" s="18"/>
      <c r="E25" s="21"/>
      <c r="F25" s="21"/>
      <c r="G25" s="17"/>
      <c r="H25" s="17"/>
      <c r="I25" s="17"/>
      <c r="J25" s="22" t="str">
        <f aca="false">IF(OR(B25="",F25=""),"",IF(EDATE(F25,$J$5)&lt;$J$4,"À corriger","Conforme"))</f>
        <v/>
      </c>
      <c r="K25" s="17"/>
      <c r="L25" s="17"/>
      <c r="M25" s="23" t="str">
        <f aca="false">IF(B25="","",COUNTIF(G25:L25,"À corriger"))</f>
        <v/>
      </c>
      <c r="N25" s="22" t="str">
        <f aca="false">IF(B25="","",IF(SUMPRODUCT(--(G25:L25&lt;&gt;""))=0,"À contrôler",IF(M25&gt;0,IF(AND(P25&lt;&gt;"",P25&lt;$J$4),"En retard","À corriger"),IF(SUMPRODUCT(--(G25:L25&lt;&gt;""))&lt;6,"Contrôle incomplet","Conforme"))))</f>
        <v/>
      </c>
      <c r="O25" s="18"/>
      <c r="P25" s="21"/>
    </row>
    <row r="26" customFormat="false" ht="24" hidden="false" customHeight="true" outlineLevel="0" collapsed="false">
      <c r="A26" s="12" t="n">
        <v>15</v>
      </c>
      <c r="B26" s="18"/>
      <c r="C26" s="18"/>
      <c r="D26" s="18"/>
      <c r="E26" s="21"/>
      <c r="F26" s="21"/>
      <c r="G26" s="17"/>
      <c r="H26" s="17"/>
      <c r="I26" s="17"/>
      <c r="J26" s="22" t="str">
        <f aca="false">IF(OR(B26="",F26=""),"",IF(EDATE(F26,$J$5)&lt;$J$4,"À corriger","Conforme"))</f>
        <v/>
      </c>
      <c r="K26" s="17"/>
      <c r="L26" s="17"/>
      <c r="M26" s="23" t="str">
        <f aca="false">IF(B26="","",COUNTIF(G26:L26,"À corriger"))</f>
        <v/>
      </c>
      <c r="N26" s="22" t="str">
        <f aca="false">IF(B26="","",IF(SUMPRODUCT(--(G26:L26&lt;&gt;""))=0,"À contrôler",IF(M26&gt;0,IF(AND(P26&lt;&gt;"",P26&lt;$J$4),"En retard","À corriger"),IF(SUMPRODUCT(--(G26:L26&lt;&gt;""))&lt;6,"Contrôle incomplet","Conforme"))))</f>
        <v/>
      </c>
      <c r="O26" s="18"/>
      <c r="P26" s="21"/>
    </row>
    <row r="27" customFormat="false" ht="24" hidden="false" customHeight="true" outlineLevel="0" collapsed="false">
      <c r="A27" s="12" t="n">
        <v>16</v>
      </c>
      <c r="B27" s="18"/>
      <c r="C27" s="18"/>
      <c r="D27" s="18"/>
      <c r="E27" s="21"/>
      <c r="F27" s="21"/>
      <c r="G27" s="17"/>
      <c r="H27" s="17"/>
      <c r="I27" s="17"/>
      <c r="J27" s="22" t="str">
        <f aca="false">IF(OR(B27="",F27=""),"",IF(EDATE(F27,$J$5)&lt;$J$4,"À corriger","Conforme"))</f>
        <v/>
      </c>
      <c r="K27" s="17"/>
      <c r="L27" s="17"/>
      <c r="M27" s="23" t="str">
        <f aca="false">IF(B27="","",COUNTIF(G27:L27,"À corriger"))</f>
        <v/>
      </c>
      <c r="N27" s="22" t="str">
        <f aca="false">IF(B27="","",IF(SUMPRODUCT(--(G27:L27&lt;&gt;""))=0,"À contrôler",IF(M27&gt;0,IF(AND(P27&lt;&gt;"",P27&lt;$J$4),"En retard","À corriger"),IF(SUMPRODUCT(--(G27:L27&lt;&gt;""))&lt;6,"Contrôle incomplet","Conforme"))))</f>
        <v/>
      </c>
      <c r="O27" s="18"/>
      <c r="P27" s="21"/>
    </row>
    <row r="29" customFormat="false" ht="19.5" hidden="false" customHeight="true" outlineLevel="0" collapsed="false">
      <c r="A29" s="20" t="s">
        <v>106</v>
      </c>
      <c r="B29" s="20"/>
      <c r="C29" s="20"/>
      <c r="D29" s="20"/>
      <c r="E29" s="20"/>
      <c r="F29" s="20"/>
      <c r="G29" s="20"/>
      <c r="H29" s="20"/>
      <c r="I29" s="20"/>
      <c r="J29" s="20"/>
      <c r="K29" s="20"/>
      <c r="L29" s="20"/>
      <c r="M29" s="20"/>
      <c r="N29" s="20"/>
      <c r="O29" s="20"/>
      <c r="P29" s="20"/>
    </row>
    <row r="30" customFormat="false" ht="19.5" hidden="false" customHeight="true" outlineLevel="0" collapsed="false">
      <c r="A30" s="13" t="s">
        <v>107</v>
      </c>
      <c r="B30" s="13"/>
      <c r="C30" s="13"/>
      <c r="D30" s="13"/>
      <c r="E30" s="13"/>
      <c r="F30" s="13"/>
      <c r="G30" s="23" t="n">
        <f aca="false">COUNTIF(G12:G27,"Conforme")</f>
        <v>0</v>
      </c>
      <c r="H30" s="23" t="n">
        <f aca="false">COUNTIF(H12:H27,"Conforme")</f>
        <v>0</v>
      </c>
      <c r="I30" s="23" t="n">
        <f aca="false">COUNTIF(I12:I27,"Conforme")</f>
        <v>0</v>
      </c>
      <c r="J30" s="23" t="n">
        <f aca="false">COUNTIF(J12:J27,"Conforme")</f>
        <v>0</v>
      </c>
      <c r="K30" s="23" t="n">
        <f aca="false">COUNTIF(K12:K27,"Conforme")</f>
        <v>0</v>
      </c>
      <c r="L30" s="23" t="n">
        <f aca="false">COUNTIF(L12:L27,"Conforme")</f>
        <v>0</v>
      </c>
      <c r="M30" s="14"/>
      <c r="N30" s="14"/>
      <c r="O30" s="14"/>
      <c r="P30" s="14"/>
    </row>
    <row r="31" customFormat="false" ht="19.5" hidden="false" customHeight="true" outlineLevel="0" collapsed="false">
      <c r="A31" s="13" t="s">
        <v>108</v>
      </c>
      <c r="B31" s="13"/>
      <c r="C31" s="13"/>
      <c r="D31" s="13"/>
      <c r="E31" s="13"/>
      <c r="F31" s="13"/>
      <c r="G31" s="23" t="n">
        <f aca="false">COUNTIF(G12:G27,"À corriger")</f>
        <v>0</v>
      </c>
      <c r="H31" s="23" t="n">
        <f aca="false">COUNTIF(H12:H27,"À corriger")</f>
        <v>0</v>
      </c>
      <c r="I31" s="23" t="n">
        <f aca="false">COUNTIF(I12:I27,"À corriger")</f>
        <v>0</v>
      </c>
      <c r="J31" s="23" t="n">
        <f aca="false">COUNTIF(J12:J27,"À corriger")</f>
        <v>0</v>
      </c>
      <c r="K31" s="23" t="n">
        <f aca="false">COUNTIF(K12:K27,"À corriger")</f>
        <v>0</v>
      </c>
      <c r="L31" s="23" t="n">
        <f aca="false">COUNTIF(L12:L27,"À corriger")</f>
        <v>0</v>
      </c>
      <c r="M31" s="14"/>
      <c r="N31" s="14"/>
      <c r="O31" s="14"/>
      <c r="P31" s="14"/>
    </row>
    <row r="32" customFormat="false" ht="19.5" hidden="false" customHeight="true" outlineLevel="0" collapsed="false">
      <c r="A32" s="13" t="s">
        <v>109</v>
      </c>
      <c r="B32" s="13"/>
      <c r="C32" s="13"/>
      <c r="D32" s="13"/>
      <c r="E32" s="13"/>
      <c r="F32" s="13"/>
      <c r="G32" s="23" t="n">
        <f aca="false">COUNTIF(G12:G27,"Sans objet")</f>
        <v>0</v>
      </c>
      <c r="H32" s="23" t="n">
        <f aca="false">COUNTIF(H12:H27,"Sans objet")</f>
        <v>0</v>
      </c>
      <c r="I32" s="23" t="n">
        <f aca="false">COUNTIF(I12:I27,"Sans objet")</f>
        <v>0</v>
      </c>
      <c r="J32" s="23" t="n">
        <f aca="false">COUNTIF(J12:J27,"Sans objet")</f>
        <v>0</v>
      </c>
      <c r="K32" s="23" t="n">
        <f aca="false">COUNTIF(K12:K27,"Sans objet")</f>
        <v>0</v>
      </c>
      <c r="L32" s="23" t="n">
        <f aca="false">COUNTIF(L12:L27,"Sans objet")</f>
        <v>0</v>
      </c>
      <c r="M32" s="14"/>
      <c r="N32" s="14"/>
      <c r="O32" s="14"/>
      <c r="P32" s="14"/>
    </row>
    <row r="33" customFormat="false" ht="19.5" hidden="false" customHeight="true" outlineLevel="0" collapsed="false">
      <c r="A33" s="13" t="s">
        <v>110</v>
      </c>
      <c r="B33" s="13"/>
      <c r="C33" s="13"/>
      <c r="D33" s="13"/>
      <c r="E33" s="13"/>
      <c r="F33" s="13"/>
      <c r="G33" s="23" t="n">
        <f aca="false">COUNTA($B$12:$B$27)-COUNTIF(G12:G27,"Conforme")-COUNTIF(G12:G27,"À corriger")-COUNTIF(G12:G27,"Sans objet")</f>
        <v>10</v>
      </c>
      <c r="H33" s="23" t="n">
        <f aca="false">COUNTA($B$12:$B$27)-COUNTIF(H12:H27,"Conforme")-COUNTIF(H12:H27,"À corriger")-COUNTIF(H12:H27,"Sans objet")</f>
        <v>10</v>
      </c>
      <c r="I33" s="23" t="n">
        <f aca="false">COUNTA($B$12:$B$27)-COUNTIF(I12:I27,"Conforme")-COUNTIF(I12:I27,"À corriger")-COUNTIF(I12:I27,"Sans objet")</f>
        <v>10</v>
      </c>
      <c r="J33" s="23" t="n">
        <f aca="false">COUNTA($B$12:$B$27)-COUNTIF(J12:J27,"Conforme")-COUNTIF(J12:J27,"À corriger")-COUNTIF(J12:J27,"Sans objet")</f>
        <v>10</v>
      </c>
      <c r="K33" s="23" t="n">
        <f aca="false">COUNTA($B$12:$B$27)-COUNTIF(K12:K27,"Conforme")-COUNTIF(K12:K27,"À corriger")-COUNTIF(K12:K27,"Sans objet")</f>
        <v>10</v>
      </c>
      <c r="L33" s="23" t="n">
        <f aca="false">COUNTA($B$12:$B$27)-COUNTIF(L12:L27,"Conforme")-COUNTIF(L12:L27,"À corriger")-COUNTIF(L12:L27,"Sans objet")</f>
        <v>10</v>
      </c>
      <c r="M33" s="14"/>
      <c r="N33" s="14"/>
      <c r="O33" s="14"/>
      <c r="P33" s="14"/>
    </row>
    <row r="34" customFormat="false" ht="19.5" hidden="false" customHeight="true" outlineLevel="0" collapsed="false">
      <c r="A34" s="13" t="s">
        <v>111</v>
      </c>
      <c r="B34" s="13"/>
      <c r="C34" s="13"/>
      <c r="D34" s="13"/>
      <c r="E34" s="13"/>
      <c r="F34" s="13"/>
      <c r="G34" s="24" t="str">
        <f aca="false">IF(COUNTIF(G12:G27,"Conforme")+COUNTIF(G12:G27,"À corriger")=0,"",COUNTIF(G12:G27,"Conforme")/(COUNTIF(G12:G27,"Conforme")+COUNTIF(G12:G27,"À corriger")))</f>
        <v/>
      </c>
      <c r="H34" s="24" t="str">
        <f aca="false">IF(COUNTIF(H12:H27,"Conforme")+COUNTIF(H12:H27,"À corriger")=0,"",COUNTIF(H12:H27,"Conforme")/(COUNTIF(H12:H27,"Conforme")+COUNTIF(H12:H27,"À corriger")))</f>
        <v/>
      </c>
      <c r="I34" s="24" t="str">
        <f aca="false">IF(COUNTIF(I12:I27,"Conforme")+COUNTIF(I12:I27,"À corriger")=0,"",COUNTIF(I12:I27,"Conforme")/(COUNTIF(I12:I27,"Conforme")+COUNTIF(I12:I27,"À corriger")))</f>
        <v/>
      </c>
      <c r="J34" s="24" t="str">
        <f aca="false">IF(COUNTIF(J12:J27,"Conforme")+COUNTIF(J12:J27,"À corriger")=0,"",COUNTIF(J12:J27,"Conforme")/(COUNTIF(J12:J27,"Conforme")+COUNTIF(J12:J27,"À corriger")))</f>
        <v/>
      </c>
      <c r="K34" s="24" t="str">
        <f aca="false">IF(COUNTIF(K12:K27,"Conforme")+COUNTIF(K12:K27,"À corriger")=0,"",COUNTIF(K12:K27,"Conforme")/(COUNTIF(K12:K27,"Conforme")+COUNTIF(K12:K27,"À corriger")))</f>
        <v/>
      </c>
      <c r="L34" s="24" t="str">
        <f aca="false">IF(COUNTIF(L12:L27,"Conforme")+COUNTIF(L12:L27,"À corriger")=0,"",COUNTIF(L12:L27,"Conforme")/(COUNTIF(L12:L27,"Conforme")+COUNTIF(L12:L27,"À corriger")))</f>
        <v/>
      </c>
      <c r="M34" s="14"/>
      <c r="N34" s="14"/>
      <c r="O34" s="14"/>
      <c r="P34" s="14"/>
    </row>
  </sheetData>
  <mergeCells count="19">
    <mergeCell ref="A3:P3"/>
    <mergeCell ref="F4:I4"/>
    <mergeCell ref="J4:K4"/>
    <mergeCell ref="F5:I5"/>
    <mergeCell ref="J5:K5"/>
    <mergeCell ref="F6:I6"/>
    <mergeCell ref="J6:K6"/>
    <mergeCell ref="F7:K7"/>
    <mergeCell ref="A10:D10"/>
    <mergeCell ref="E10:F10"/>
    <mergeCell ref="G10:L10"/>
    <mergeCell ref="M10:N10"/>
    <mergeCell ref="O10:P10"/>
    <mergeCell ref="A29:P29"/>
    <mergeCell ref="A30:F30"/>
    <mergeCell ref="A31:F31"/>
    <mergeCell ref="A32:F32"/>
    <mergeCell ref="A33:F33"/>
    <mergeCell ref="A34:F34"/>
  </mergeCells>
  <conditionalFormatting sqref="G12:L27">
    <cfRule type="expression" priority="2" aboveAverage="0" equalAverage="0" bottom="0" percent="0" rank="0" text="" dxfId="0">
      <formula>G12="Conforme"</formula>
    </cfRule>
    <cfRule type="expression" priority="3" aboveAverage="0" equalAverage="0" bottom="0" percent="0" rank="0" text="" dxfId="1">
      <formula>G12="À corriger"</formula>
    </cfRule>
    <cfRule type="expression" priority="4" aboveAverage="0" equalAverage="0" bottom="0" percent="0" rank="0" text="" dxfId="2">
      <formula>G12="Sans objet"</formula>
    </cfRule>
  </conditionalFormatting>
  <conditionalFormatting sqref="N12:N27">
    <cfRule type="expression" priority="5" aboveAverage="0" equalAverage="0" bottom="0" percent="0" rank="0" text="" dxfId="3">
      <formula>$N12="Conforme"</formula>
    </cfRule>
    <cfRule type="expression" priority="6" aboveAverage="0" equalAverage="0" bottom="0" percent="0" rank="0" text="" dxfId="4">
      <formula>$N12="À corriger"</formula>
    </cfRule>
    <cfRule type="expression" priority="7" aboveAverage="0" equalAverage="0" bottom="0" percent="0" rank="0" text="" dxfId="1">
      <formula>$N12="En retard"</formula>
    </cfRule>
    <cfRule type="expression" priority="8" aboveAverage="0" equalAverage="0" bottom="0" percent="0" rank="0" text="" dxfId="5">
      <formula>OR($N12="À contrôler",$N12="Contrôle incomplet")</formula>
    </cfRule>
  </conditionalFormatting>
  <conditionalFormatting sqref="O12:P27">
    <cfRule type="expression" priority="9" aboveAverage="0" equalAverage="0" bottom="0" percent="0" rank="0" text="" dxfId="6">
      <formula>AND($M12&lt;&gt;"",$M12&gt;0,O12="")</formula>
    </cfRule>
  </conditionalFormatting>
  <dataValidations count="4">
    <dataValidation allowBlank="true" error="Saisissez un nombre de mois entre 1 et 60." errorStyle="stop" errorTitle="Valeur attendue" operator="between" showDropDown="false" showErrorMessage="true" showInputMessage="false" sqref="J5" type="whole">
      <formula1>1</formula1>
      <formula2>60</formula2>
    </dataValidation>
    <dataValidation allowBlank="true" errorStyle="stop" operator="between" showDropDown="false" showErrorMessage="false" showInputMessage="false" sqref="G12:I27" type="list">
      <formula1>Listes!$A$4:$A$6</formula1>
      <formula2>0</formula2>
    </dataValidation>
    <dataValidation allowBlank="true" errorStyle="stop" operator="between" showDropDown="false" showErrorMessage="false" showInputMessage="false" sqref="K12:L27" type="list">
      <formula1>Listes!$A$4:$A$6</formula1>
      <formula2>0</formula2>
    </dataValidation>
    <dataValidation allowBlank="true" error="Saisissez une date au format jj/mm/aaaa." errorStyle="stop" errorTitle="Date attendue" operator="greaterThan" showDropDown="false" showErrorMessage="true" showInputMessage="false" sqref="E12:F27 P12:P27" type="date">
      <formula1>36526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P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3" min="3" style="0" width="26"/>
    <col collapsed="false" customWidth="true" hidden="false" outlineLevel="0" max="4" min="4" style="0" width="16"/>
    <col collapsed="false" customWidth="true" hidden="false" outlineLevel="0" max="5" min="5" style="0" width="11"/>
    <col collapsed="false" customWidth="true" hidden="false" outlineLevel="0" max="6" min="6" style="0" width="12"/>
    <col collapsed="false" customWidth="true" hidden="false" outlineLevel="0" max="9" min="7" style="0" width="13"/>
    <col collapsed="false" customWidth="true" hidden="false" outlineLevel="0" max="10" min="10" style="0" width="12"/>
    <col collapsed="false" customWidth="true" hidden="false" outlineLevel="0" max="11" min="11" style="0" width="13"/>
    <col collapsed="false" customWidth="true" hidden="false" outlineLevel="0" max="12" min="12" style="0" width="14"/>
    <col collapsed="false" customWidth="true" hidden="false" outlineLevel="0" max="13" min="13" style="0" width="9"/>
    <col collapsed="false" customWidth="true" hidden="false" outlineLevel="0" max="14" min="14" style="0" width="15"/>
    <col collapsed="false" customWidth="true" hidden="false" outlineLevel="0" max="15" min="15" style="0" width="38"/>
    <col collapsed="false" customWidth="true" hidden="false" outlineLevel="0" max="16" min="16" style="0" width="11"/>
  </cols>
  <sheetData>
    <row r="1" customFormat="false" ht="21.75" hidden="false" customHeight="true" outlineLevel="0" collapsed="false">
      <c r="A1" s="1" t="s">
        <v>0</v>
      </c>
      <c r="B1" s="2"/>
      <c r="C1" s="2"/>
      <c r="D1" s="2"/>
      <c r="E1" s="2"/>
      <c r="F1" s="2"/>
      <c r="G1" s="2"/>
      <c r="H1" s="2"/>
      <c r="I1" s="2"/>
      <c r="J1" s="2"/>
      <c r="K1" s="2"/>
      <c r="L1" s="2"/>
      <c r="M1" s="2"/>
      <c r="N1" s="2"/>
      <c r="O1" s="2"/>
      <c r="P1" s="2"/>
    </row>
    <row r="2" customFormat="false" ht="25.5" hidden="false" customHeight="true" outlineLevel="0" collapsed="false">
      <c r="A2" s="3" t="s">
        <v>112</v>
      </c>
    </row>
    <row r="3" customFormat="false" ht="16.5" hidden="false" customHeight="true" outlineLevel="0" collapsed="false">
      <c r="A3" s="10" t="s">
        <v>113</v>
      </c>
      <c r="B3" s="10"/>
      <c r="C3" s="10"/>
      <c r="D3" s="10"/>
      <c r="E3" s="10"/>
      <c r="F3" s="10"/>
      <c r="G3" s="10"/>
      <c r="H3" s="10"/>
      <c r="I3" s="10"/>
      <c r="J3" s="10"/>
      <c r="K3" s="10"/>
      <c r="L3" s="10"/>
      <c r="M3" s="10"/>
      <c r="N3" s="10"/>
      <c r="O3" s="10"/>
      <c r="P3" s="10"/>
    </row>
    <row r="4" customFormat="false" ht="19.5" hidden="false" customHeight="true" outlineLevel="0" collapsed="false">
      <c r="B4" s="13" t="s">
        <v>66</v>
      </c>
      <c r="C4" s="15" t="n">
        <f aca="false">COUNTA(B12:B27)</f>
        <v>10</v>
      </c>
      <c r="F4" s="13" t="s">
        <v>67</v>
      </c>
      <c r="G4" s="13"/>
      <c r="H4" s="13"/>
      <c r="I4" s="13"/>
      <c r="J4" s="21" t="n">
        <v>46317</v>
      </c>
      <c r="K4" s="21"/>
    </row>
    <row r="5" customFormat="false" ht="19.5" hidden="false" customHeight="true" outlineLevel="0" collapsed="false">
      <c r="B5" s="13" t="s">
        <v>68</v>
      </c>
      <c r="C5" s="15" t="n">
        <f aca="false">COUNTIF(N12:N27,"Conforme")</f>
        <v>4</v>
      </c>
      <c r="F5" s="13" t="s">
        <v>69</v>
      </c>
      <c r="G5" s="13"/>
      <c r="H5" s="13"/>
      <c r="I5" s="13"/>
      <c r="J5" s="17" t="n">
        <v>12</v>
      </c>
      <c r="K5" s="17"/>
    </row>
    <row r="6" customFormat="false" ht="30" hidden="false" customHeight="true" outlineLevel="0" collapsed="false">
      <c r="B6" s="13" t="s">
        <v>70</v>
      </c>
      <c r="C6" s="15" t="n">
        <f aca="false">COUNTIF(N12:N27,"À corriger")+COUNTIF(N12:N27,"En retard")</f>
        <v>4</v>
      </c>
      <c r="F6" s="13" t="s">
        <v>71</v>
      </c>
      <c r="G6" s="13"/>
      <c r="H6" s="13"/>
      <c r="I6" s="13"/>
      <c r="J6" s="18" t="s">
        <v>114</v>
      </c>
      <c r="K6" s="18"/>
    </row>
    <row r="7" customFormat="false" ht="42" hidden="false" customHeight="true" outlineLevel="0" collapsed="false">
      <c r="B7" s="13" t="s">
        <v>72</v>
      </c>
      <c r="C7" s="15" t="n">
        <f aca="false">COUNTIF(N12:N27,"En retard")</f>
        <v>1</v>
      </c>
      <c r="F7" s="14" t="s">
        <v>73</v>
      </c>
      <c r="G7" s="14"/>
      <c r="H7" s="14"/>
      <c r="I7" s="14"/>
      <c r="J7" s="14"/>
      <c r="K7" s="14"/>
    </row>
    <row r="8" customFormat="false" ht="18" hidden="false" customHeight="true" outlineLevel="0" collapsed="false">
      <c r="B8" s="13" t="s">
        <v>74</v>
      </c>
      <c r="C8" s="15" t="n">
        <f aca="false">SUM(M12:M27)</f>
        <v>5</v>
      </c>
    </row>
    <row r="9" customFormat="false" ht="30" hidden="false" customHeight="true" outlineLevel="0" collapsed="false">
      <c r="B9" s="13" t="s">
        <v>75</v>
      </c>
      <c r="C9" s="15" t="n">
        <f aca="false">COUNTIF(N12:N27,"À contrôler")+COUNTIF(N12:N27,"Contrôle incomplet")</f>
        <v>2</v>
      </c>
    </row>
    <row r="10" customFormat="false" ht="19.5" hidden="false" customHeight="true" outlineLevel="0" collapsed="false">
      <c r="A10" s="19" t="s">
        <v>76</v>
      </c>
      <c r="B10" s="19"/>
      <c r="C10" s="19"/>
      <c r="D10" s="19"/>
      <c r="E10" s="20" t="s">
        <v>77</v>
      </c>
      <c r="F10" s="20"/>
      <c r="G10" s="19" t="s">
        <v>78</v>
      </c>
      <c r="H10" s="19"/>
      <c r="I10" s="19"/>
      <c r="J10" s="19"/>
      <c r="K10" s="19"/>
      <c r="L10" s="19"/>
      <c r="M10" s="20" t="s">
        <v>79</v>
      </c>
      <c r="N10" s="20"/>
      <c r="O10" s="19" t="s">
        <v>80</v>
      </c>
      <c r="P10" s="19"/>
    </row>
    <row r="11" customFormat="false" ht="57.75" hidden="false" customHeight="true" outlineLevel="0" collapsed="false">
      <c r="A11" s="11" t="s">
        <v>33</v>
      </c>
      <c r="B11" s="11" t="s">
        <v>81</v>
      </c>
      <c r="C11" s="11" t="s">
        <v>82</v>
      </c>
      <c r="D11" s="11" t="s">
        <v>83</v>
      </c>
      <c r="E11" s="11" t="s">
        <v>84</v>
      </c>
      <c r="F11" s="11" t="s">
        <v>85</v>
      </c>
      <c r="G11" s="11" t="s">
        <v>86</v>
      </c>
      <c r="H11" s="11" t="s">
        <v>87</v>
      </c>
      <c r="I11" s="11" t="s">
        <v>88</v>
      </c>
      <c r="J11" s="11" t="s">
        <v>89</v>
      </c>
      <c r="K11" s="11" t="s">
        <v>90</v>
      </c>
      <c r="L11" s="11" t="s">
        <v>91</v>
      </c>
      <c r="M11" s="11" t="s">
        <v>92</v>
      </c>
      <c r="N11" s="11" t="s">
        <v>93</v>
      </c>
      <c r="O11" s="11" t="s">
        <v>94</v>
      </c>
      <c r="P11" s="11" t="s">
        <v>95</v>
      </c>
    </row>
    <row r="12" customFormat="false" ht="43.5" hidden="false" customHeight="true" outlineLevel="0" collapsed="false">
      <c r="A12" s="12" t="n">
        <v>1</v>
      </c>
      <c r="B12" s="18" t="s">
        <v>96</v>
      </c>
      <c r="C12" s="18" t="s">
        <v>115</v>
      </c>
      <c r="D12" s="18" t="s">
        <v>116</v>
      </c>
      <c r="E12" s="21" t="n">
        <v>46315</v>
      </c>
      <c r="F12" s="21" t="n">
        <v>46315</v>
      </c>
      <c r="G12" s="17" t="s">
        <v>117</v>
      </c>
      <c r="H12" s="17" t="s">
        <v>117</v>
      </c>
      <c r="I12" s="17" t="s">
        <v>117</v>
      </c>
      <c r="J12" s="22" t="str">
        <f aca="false">IF(OR(B12="",F12=""),"",IF(EDATE(F12,$J$5)&lt;$J$4,"À corriger","Conforme"))</f>
        <v>Conforme</v>
      </c>
      <c r="K12" s="17" t="s">
        <v>108</v>
      </c>
      <c r="L12" s="17" t="s">
        <v>117</v>
      </c>
      <c r="M12" s="23" t="n">
        <f aca="false">IF(B12="","",COUNTIF(G12:L12,"À corriger"))</f>
        <v>1</v>
      </c>
      <c r="N12" s="22" t="str">
        <f aca="false">IF(B12="","",IF(SUMPRODUCT(--(G12:L12&lt;&gt;""))=0,"À contrôler",IF(M12&gt;0,IF(AND(P12&lt;&gt;"",P12&lt;$J$4),"En retard","À corriger"),IF(SUMPRODUCT(--(G12:L12&lt;&gt;""))&lt;6,"Contrôle incomplet","Conforme"))))</f>
        <v>À corriger</v>
      </c>
      <c r="O12" s="18" t="s">
        <v>118</v>
      </c>
      <c r="P12" s="21" t="n">
        <v>46332</v>
      </c>
    </row>
    <row r="13" customFormat="false" ht="30.75" hidden="false" customHeight="true" outlineLevel="0" collapsed="false">
      <c r="A13" s="12" t="n">
        <v>2</v>
      </c>
      <c r="B13" s="18" t="s">
        <v>97</v>
      </c>
      <c r="C13" s="18" t="s">
        <v>119</v>
      </c>
      <c r="D13" s="18" t="s">
        <v>120</v>
      </c>
      <c r="E13" s="21" t="n">
        <v>46315</v>
      </c>
      <c r="F13" s="21" t="n">
        <v>46083</v>
      </c>
      <c r="G13" s="17" t="s">
        <v>109</v>
      </c>
      <c r="H13" s="17" t="s">
        <v>109</v>
      </c>
      <c r="I13" s="17" t="s">
        <v>117</v>
      </c>
      <c r="J13" s="22" t="str">
        <f aca="false">IF(OR(B13="",F13=""),"",IF(EDATE(F13,$J$5)&lt;$J$4,"À corriger","Conforme"))</f>
        <v>Conforme</v>
      </c>
      <c r="K13" s="17" t="s">
        <v>117</v>
      </c>
      <c r="L13" s="17" t="s">
        <v>108</v>
      </c>
      <c r="M13" s="23" t="n">
        <f aca="false">IF(B13="","",COUNTIF(G13:L13,"À corriger"))</f>
        <v>1</v>
      </c>
      <c r="N13" s="22" t="str">
        <f aca="false">IF(B13="","",IF(SUMPRODUCT(--(G13:L13&lt;&gt;""))=0,"À contrôler",IF(M13&gt;0,IF(AND(P13&lt;&gt;"",P13&lt;$J$4),"En retard","À corriger"),IF(SUMPRODUCT(--(G13:L13&lt;&gt;""))&lt;6,"Contrôle incomplet","Conforme"))))</f>
        <v>À corriger</v>
      </c>
      <c r="O13" s="18" t="s">
        <v>121</v>
      </c>
      <c r="P13" s="21" t="n">
        <v>46325</v>
      </c>
    </row>
    <row r="14" customFormat="false" ht="43.5" hidden="false" customHeight="true" outlineLevel="0" collapsed="false">
      <c r="A14" s="12" t="n">
        <v>3</v>
      </c>
      <c r="B14" s="18" t="s">
        <v>98</v>
      </c>
      <c r="C14" s="18" t="s">
        <v>122</v>
      </c>
      <c r="D14" s="18" t="s">
        <v>123</v>
      </c>
      <c r="E14" s="21" t="n">
        <v>46315</v>
      </c>
      <c r="F14" s="21" t="n">
        <v>45905</v>
      </c>
      <c r="G14" s="17" t="s">
        <v>108</v>
      </c>
      <c r="H14" s="17" t="s">
        <v>117</v>
      </c>
      <c r="I14" s="17" t="s">
        <v>117</v>
      </c>
      <c r="J14" s="22" t="str">
        <f aca="false">IF(OR(B14="",F14=""),"",IF(EDATE(F14,$J$5)&lt;$J$4,"À corriger","Conforme"))</f>
        <v>À corriger</v>
      </c>
      <c r="K14" s="17" t="s">
        <v>117</v>
      </c>
      <c r="L14" s="17" t="s">
        <v>117</v>
      </c>
      <c r="M14" s="23" t="n">
        <f aca="false">IF(B14="","",COUNTIF(G14:L14,"À corriger"))</f>
        <v>2</v>
      </c>
      <c r="N14" s="22" t="str">
        <f aca="false">IF(B14="","",IF(SUMPRODUCT(--(G14:L14&lt;&gt;""))=0,"À contrôler",IF(M14&gt;0,IF(AND(P14&lt;&gt;"",P14&lt;$J$4),"En retard","À corriger"),IF(SUMPRODUCT(--(G14:L14&lt;&gt;""))&lt;6,"Contrôle incomplet","Conforme"))))</f>
        <v>En retard</v>
      </c>
      <c r="O14" s="18" t="s">
        <v>124</v>
      </c>
      <c r="P14" s="21" t="n">
        <v>46310</v>
      </c>
    </row>
    <row r="15" customFormat="false" ht="30.75" hidden="false" customHeight="true" outlineLevel="0" collapsed="false">
      <c r="A15" s="12" t="n">
        <v>4</v>
      </c>
      <c r="B15" s="18" t="s">
        <v>99</v>
      </c>
      <c r="C15" s="18" t="s">
        <v>125</v>
      </c>
      <c r="D15" s="18" t="s">
        <v>126</v>
      </c>
      <c r="E15" s="21" t="n">
        <v>46315</v>
      </c>
      <c r="F15" s="21" t="n">
        <v>46183</v>
      </c>
      <c r="G15" s="17" t="s">
        <v>109</v>
      </c>
      <c r="H15" s="17" t="s">
        <v>109</v>
      </c>
      <c r="I15" s="17" t="s">
        <v>117</v>
      </c>
      <c r="J15" s="22" t="str">
        <f aca="false">IF(OR(B15="",F15=""),"",IF(EDATE(F15,$J$5)&lt;$J$4,"À corriger","Conforme"))</f>
        <v>Conforme</v>
      </c>
      <c r="K15" s="17" t="s">
        <v>117</v>
      </c>
      <c r="L15" s="17" t="s">
        <v>117</v>
      </c>
      <c r="M15" s="23" t="n">
        <f aca="false">IF(B15="","",COUNTIF(G15:L15,"À corriger"))</f>
        <v>0</v>
      </c>
      <c r="N15" s="22" t="str">
        <f aca="false">IF(B15="","",IF(SUMPRODUCT(--(G15:L15&lt;&gt;""))=0,"À contrôler",IF(M15&gt;0,IF(AND(P15&lt;&gt;"",P15&lt;$J$4),"En retard","À corriger"),IF(SUMPRODUCT(--(G15:L15&lt;&gt;""))&lt;6,"Contrôle incomplet","Conforme"))))</f>
        <v>Conforme</v>
      </c>
      <c r="O15" s="18"/>
      <c r="P15" s="21"/>
    </row>
    <row r="16" customFormat="false" ht="30.75" hidden="false" customHeight="true" outlineLevel="0" collapsed="false">
      <c r="A16" s="12" t="n">
        <v>5</v>
      </c>
      <c r="B16" s="18" t="s">
        <v>100</v>
      </c>
      <c r="C16" s="18" t="s">
        <v>125</v>
      </c>
      <c r="D16" s="18" t="s">
        <v>126</v>
      </c>
      <c r="E16" s="21" t="n">
        <v>46315</v>
      </c>
      <c r="F16" s="21" t="n">
        <v>46183</v>
      </c>
      <c r="G16" s="17" t="s">
        <v>109</v>
      </c>
      <c r="H16" s="17" t="s">
        <v>109</v>
      </c>
      <c r="I16" s="17" t="s">
        <v>117</v>
      </c>
      <c r="J16" s="22" t="str">
        <f aca="false">IF(OR(B16="",F16=""),"",IF(EDATE(F16,$J$5)&lt;$J$4,"À corriger","Conforme"))</f>
        <v>Conforme</v>
      </c>
      <c r="K16" s="17" t="s">
        <v>117</v>
      </c>
      <c r="L16" s="17" t="s">
        <v>117</v>
      </c>
      <c r="M16" s="23" t="n">
        <f aca="false">IF(B16="","",COUNTIF(G16:L16,"À corriger"))</f>
        <v>0</v>
      </c>
      <c r="N16" s="22" t="str">
        <f aca="false">IF(B16="","",IF(SUMPRODUCT(--(G16:L16&lt;&gt;""))=0,"À contrôler",IF(M16&gt;0,IF(AND(P16&lt;&gt;"",P16&lt;$J$4),"En retard","À corriger"),IF(SUMPRODUCT(--(G16:L16&lt;&gt;""))&lt;6,"Contrôle incomplet","Conforme"))))</f>
        <v>Conforme</v>
      </c>
      <c r="O16" s="18"/>
      <c r="P16" s="21"/>
    </row>
    <row r="17" customFormat="false" ht="30.75" hidden="false" customHeight="true" outlineLevel="0" collapsed="false">
      <c r="A17" s="12" t="n">
        <v>6</v>
      </c>
      <c r="B17" s="18" t="s">
        <v>101</v>
      </c>
      <c r="C17" s="18" t="s">
        <v>127</v>
      </c>
      <c r="D17" s="18" t="s">
        <v>123</v>
      </c>
      <c r="E17" s="21" t="n">
        <v>46315</v>
      </c>
      <c r="F17" s="21" t="n">
        <v>46034</v>
      </c>
      <c r="G17" s="17" t="s">
        <v>109</v>
      </c>
      <c r="H17" s="17" t="s">
        <v>109</v>
      </c>
      <c r="I17" s="17" t="s">
        <v>117</v>
      </c>
      <c r="J17" s="22" t="str">
        <f aca="false">IF(OR(B17="",F17=""),"",IF(EDATE(F17,$J$5)&lt;$J$4,"À corriger","Conforme"))</f>
        <v>Conforme</v>
      </c>
      <c r="K17" s="17" t="s">
        <v>117</v>
      </c>
      <c r="L17" s="17" t="s">
        <v>109</v>
      </c>
      <c r="M17" s="23" t="n">
        <f aca="false">IF(B17="","",COUNTIF(G17:L17,"À corriger"))</f>
        <v>0</v>
      </c>
      <c r="N17" s="22" t="str">
        <f aca="false">IF(B17="","",IF(SUMPRODUCT(--(G17:L17&lt;&gt;""))=0,"À contrôler",IF(M17&gt;0,IF(AND(P17&lt;&gt;"",P17&lt;$J$4),"En retard","À corriger"),IF(SUMPRODUCT(--(G17:L17&lt;&gt;""))&lt;6,"Contrôle incomplet","Conforme"))))</f>
        <v>Conforme</v>
      </c>
      <c r="O17" s="18"/>
      <c r="P17" s="21"/>
    </row>
    <row r="18" customFormat="false" ht="43.5" hidden="false" customHeight="true" outlineLevel="0" collapsed="false">
      <c r="A18" s="12" t="n">
        <v>7</v>
      </c>
      <c r="B18" s="18" t="s">
        <v>102</v>
      </c>
      <c r="C18" s="18" t="s">
        <v>128</v>
      </c>
      <c r="D18" s="18" t="s">
        <v>116</v>
      </c>
      <c r="E18" s="21" t="n">
        <v>46316</v>
      </c>
      <c r="F18" s="21" t="n">
        <v>46295</v>
      </c>
      <c r="G18" s="17" t="s">
        <v>117</v>
      </c>
      <c r="H18" s="17" t="s">
        <v>117</v>
      </c>
      <c r="I18" s="17" t="s">
        <v>108</v>
      </c>
      <c r="J18" s="22" t="str">
        <f aca="false">IF(OR(B18="",F18=""),"",IF(EDATE(F18,$J$5)&lt;$J$4,"À corriger","Conforme"))</f>
        <v>Conforme</v>
      </c>
      <c r="K18" s="17" t="s">
        <v>117</v>
      </c>
      <c r="L18" s="17" t="s">
        <v>109</v>
      </c>
      <c r="M18" s="23" t="n">
        <f aca="false">IF(B18="","",COUNTIF(G18:L18,"À corriger"))</f>
        <v>1</v>
      </c>
      <c r="N18" s="22" t="str">
        <f aca="false">IF(B18="","",IF(SUMPRODUCT(--(G18:L18&lt;&gt;""))=0,"À contrôler",IF(M18&gt;0,IF(AND(P18&lt;&gt;"",P18&lt;$J$4),"En retard","À corriger"),IF(SUMPRODUCT(--(G18:L18&lt;&gt;""))&lt;6,"Contrôle incomplet","Conforme"))))</f>
        <v>À corriger</v>
      </c>
      <c r="O18" s="18" t="s">
        <v>129</v>
      </c>
      <c r="P18" s="21" t="n">
        <v>46325</v>
      </c>
    </row>
    <row r="19" customFormat="false" ht="43.5" hidden="false" customHeight="true" outlineLevel="0" collapsed="false">
      <c r="A19" s="12" t="n">
        <v>8</v>
      </c>
      <c r="B19" s="18" t="s">
        <v>103</v>
      </c>
      <c r="C19" s="18" t="s">
        <v>130</v>
      </c>
      <c r="D19" s="18" t="s">
        <v>126</v>
      </c>
      <c r="E19" s="21" t="n">
        <v>46316</v>
      </c>
      <c r="F19" s="21"/>
      <c r="G19" s="17" t="s">
        <v>117</v>
      </c>
      <c r="H19" s="17" t="s">
        <v>117</v>
      </c>
      <c r="I19" s="17"/>
      <c r="J19" s="22" t="str">
        <f aca="false">IF(OR(B19="",F19=""),"",IF(EDATE(F19,$J$5)&lt;$J$4,"À corriger","Conforme"))</f>
        <v/>
      </c>
      <c r="K19" s="17"/>
      <c r="L19" s="17"/>
      <c r="M19" s="23" t="n">
        <f aca="false">IF(B19="","",COUNTIF(G19:L19,"À corriger"))</f>
        <v>0</v>
      </c>
      <c r="N19" s="22" t="str">
        <f aca="false">IF(B19="","",IF(SUMPRODUCT(--(G19:L19&lt;&gt;""))=0,"À contrôler",IF(M19&gt;0,IF(AND(P19&lt;&gt;"",P19&lt;$J$4),"En retard","À corriger"),IF(SUMPRODUCT(--(G19:L19&lt;&gt;""))&lt;6,"Contrôle incomplet","Conforme"))))</f>
        <v>Contrôle incomplet</v>
      </c>
      <c r="O19" s="18" t="s">
        <v>131</v>
      </c>
      <c r="P19" s="21" t="n">
        <v>46323</v>
      </c>
    </row>
    <row r="20" customFormat="false" ht="30.75" hidden="false" customHeight="true" outlineLevel="0" collapsed="false">
      <c r="A20" s="12" t="n">
        <v>9</v>
      </c>
      <c r="B20" s="18" t="s">
        <v>104</v>
      </c>
      <c r="C20" s="18" t="s">
        <v>132</v>
      </c>
      <c r="D20" s="18" t="s">
        <v>133</v>
      </c>
      <c r="E20" s="21"/>
      <c r="F20" s="21"/>
      <c r="G20" s="17"/>
      <c r="H20" s="17"/>
      <c r="I20" s="17"/>
      <c r="J20" s="22" t="str">
        <f aca="false">IF(OR(B20="",F20=""),"",IF(EDATE(F20,$J$5)&lt;$J$4,"À corriger","Conforme"))</f>
        <v/>
      </c>
      <c r="K20" s="17"/>
      <c r="L20" s="17"/>
      <c r="M20" s="23" t="n">
        <f aca="false">IF(B20="","",COUNTIF(G20:L20,"À corriger"))</f>
        <v>0</v>
      </c>
      <c r="N20" s="22" t="str">
        <f aca="false">IF(B20="","",IF(SUMPRODUCT(--(G20:L20&lt;&gt;""))=0,"À contrôler",IF(M20&gt;0,IF(AND(P20&lt;&gt;"",P20&lt;$J$4),"En retard","À corriger"),IF(SUMPRODUCT(--(G20:L20&lt;&gt;""))&lt;6,"Contrôle incomplet","Conforme"))))</f>
        <v>À contrôler</v>
      </c>
      <c r="O20" s="18"/>
      <c r="P20" s="21"/>
    </row>
    <row r="21" customFormat="false" ht="30.75" hidden="false" customHeight="true" outlineLevel="0" collapsed="false">
      <c r="A21" s="12" t="n">
        <v>10</v>
      </c>
      <c r="B21" s="18" t="s">
        <v>105</v>
      </c>
      <c r="C21" s="18" t="s">
        <v>125</v>
      </c>
      <c r="D21" s="18" t="s">
        <v>126</v>
      </c>
      <c r="E21" s="21" t="n">
        <v>46316</v>
      </c>
      <c r="F21" s="21" t="n">
        <v>46204</v>
      </c>
      <c r="G21" s="17" t="s">
        <v>109</v>
      </c>
      <c r="H21" s="17" t="s">
        <v>109</v>
      </c>
      <c r="I21" s="17" t="s">
        <v>117</v>
      </c>
      <c r="J21" s="22" t="str">
        <f aca="false">IF(OR(B21="",F21=""),"",IF(EDATE(F21,$J$5)&lt;$J$4,"À corriger","Conforme"))</f>
        <v>Conforme</v>
      </c>
      <c r="K21" s="17" t="s">
        <v>109</v>
      </c>
      <c r="L21" s="17" t="s">
        <v>109</v>
      </c>
      <c r="M21" s="23" t="n">
        <f aca="false">IF(B21="","",COUNTIF(G21:L21,"À corriger"))</f>
        <v>0</v>
      </c>
      <c r="N21" s="22" t="str">
        <f aca="false">IF(B21="","",IF(SUMPRODUCT(--(G21:L21&lt;&gt;""))=0,"À contrôler",IF(M21&gt;0,IF(AND(P21&lt;&gt;"",P21&lt;$J$4),"En retard","À corriger"),IF(SUMPRODUCT(--(G21:L21&lt;&gt;""))&lt;6,"Contrôle incomplet","Conforme"))))</f>
        <v>Conforme</v>
      </c>
      <c r="O21" s="18"/>
      <c r="P21" s="21"/>
    </row>
    <row r="22" customFormat="false" ht="24" hidden="false" customHeight="true" outlineLevel="0" collapsed="false">
      <c r="A22" s="12" t="n">
        <v>11</v>
      </c>
      <c r="B22" s="18"/>
      <c r="C22" s="18"/>
      <c r="D22" s="18"/>
      <c r="E22" s="21"/>
      <c r="F22" s="21"/>
      <c r="G22" s="17"/>
      <c r="H22" s="17"/>
      <c r="I22" s="17"/>
      <c r="J22" s="22" t="str">
        <f aca="false">IF(OR(B22="",F22=""),"",IF(EDATE(F22,$J$5)&lt;$J$4,"À corriger","Conforme"))</f>
        <v/>
      </c>
      <c r="K22" s="17"/>
      <c r="L22" s="17"/>
      <c r="M22" s="23" t="str">
        <f aca="false">IF(B22="","",COUNTIF(G22:L22,"À corriger"))</f>
        <v/>
      </c>
      <c r="N22" s="22" t="str">
        <f aca="false">IF(B22="","",IF(SUMPRODUCT(--(G22:L22&lt;&gt;""))=0,"À contrôler",IF(M22&gt;0,IF(AND(P22&lt;&gt;"",P22&lt;$J$4),"En retard","À corriger"),IF(SUMPRODUCT(--(G22:L22&lt;&gt;""))&lt;6,"Contrôle incomplet","Conforme"))))</f>
        <v/>
      </c>
      <c r="O22" s="18"/>
      <c r="P22" s="21"/>
    </row>
    <row r="23" customFormat="false" ht="24" hidden="false" customHeight="true" outlineLevel="0" collapsed="false">
      <c r="A23" s="12" t="n">
        <v>12</v>
      </c>
      <c r="B23" s="18"/>
      <c r="C23" s="18"/>
      <c r="D23" s="18"/>
      <c r="E23" s="21"/>
      <c r="F23" s="21"/>
      <c r="G23" s="17"/>
      <c r="H23" s="17"/>
      <c r="I23" s="17"/>
      <c r="J23" s="22" t="str">
        <f aca="false">IF(OR(B23="",F23=""),"",IF(EDATE(F23,$J$5)&lt;$J$4,"À corriger","Conforme"))</f>
        <v/>
      </c>
      <c r="K23" s="17"/>
      <c r="L23" s="17"/>
      <c r="M23" s="23" t="str">
        <f aca="false">IF(B23="","",COUNTIF(G23:L23,"À corriger"))</f>
        <v/>
      </c>
      <c r="N23" s="22" t="str">
        <f aca="false">IF(B23="","",IF(SUMPRODUCT(--(G23:L23&lt;&gt;""))=0,"À contrôler",IF(M23&gt;0,IF(AND(P23&lt;&gt;"",P23&lt;$J$4),"En retard","À corriger"),IF(SUMPRODUCT(--(G23:L23&lt;&gt;""))&lt;6,"Contrôle incomplet","Conforme"))))</f>
        <v/>
      </c>
      <c r="O23" s="18"/>
      <c r="P23" s="21"/>
    </row>
    <row r="24" customFormat="false" ht="24" hidden="false" customHeight="true" outlineLevel="0" collapsed="false">
      <c r="A24" s="12" t="n">
        <v>13</v>
      </c>
      <c r="B24" s="18"/>
      <c r="C24" s="18"/>
      <c r="D24" s="18"/>
      <c r="E24" s="21"/>
      <c r="F24" s="21"/>
      <c r="G24" s="17"/>
      <c r="H24" s="17"/>
      <c r="I24" s="17"/>
      <c r="J24" s="22" t="str">
        <f aca="false">IF(OR(B24="",F24=""),"",IF(EDATE(F24,$J$5)&lt;$J$4,"À corriger","Conforme"))</f>
        <v/>
      </c>
      <c r="K24" s="17"/>
      <c r="L24" s="17"/>
      <c r="M24" s="23" t="str">
        <f aca="false">IF(B24="","",COUNTIF(G24:L24,"À corriger"))</f>
        <v/>
      </c>
      <c r="N24" s="22" t="str">
        <f aca="false">IF(B24="","",IF(SUMPRODUCT(--(G24:L24&lt;&gt;""))=0,"À contrôler",IF(M24&gt;0,IF(AND(P24&lt;&gt;"",P24&lt;$J$4),"En retard","À corriger"),IF(SUMPRODUCT(--(G24:L24&lt;&gt;""))&lt;6,"Contrôle incomplet","Conforme"))))</f>
        <v/>
      </c>
      <c r="O24" s="18"/>
      <c r="P24" s="21"/>
    </row>
    <row r="25" customFormat="false" ht="24" hidden="false" customHeight="true" outlineLevel="0" collapsed="false">
      <c r="A25" s="12" t="n">
        <v>14</v>
      </c>
      <c r="B25" s="18"/>
      <c r="C25" s="18"/>
      <c r="D25" s="18"/>
      <c r="E25" s="21"/>
      <c r="F25" s="21"/>
      <c r="G25" s="17"/>
      <c r="H25" s="17"/>
      <c r="I25" s="17"/>
      <c r="J25" s="22" t="str">
        <f aca="false">IF(OR(B25="",F25=""),"",IF(EDATE(F25,$J$5)&lt;$J$4,"À corriger","Conforme"))</f>
        <v/>
      </c>
      <c r="K25" s="17"/>
      <c r="L25" s="17"/>
      <c r="M25" s="23" t="str">
        <f aca="false">IF(B25="","",COUNTIF(G25:L25,"À corriger"))</f>
        <v/>
      </c>
      <c r="N25" s="22" t="str">
        <f aca="false">IF(B25="","",IF(SUMPRODUCT(--(G25:L25&lt;&gt;""))=0,"À contrôler",IF(M25&gt;0,IF(AND(P25&lt;&gt;"",P25&lt;$J$4),"En retard","À corriger"),IF(SUMPRODUCT(--(G25:L25&lt;&gt;""))&lt;6,"Contrôle incomplet","Conforme"))))</f>
        <v/>
      </c>
      <c r="O25" s="18"/>
      <c r="P25" s="21"/>
    </row>
    <row r="26" customFormat="false" ht="24" hidden="false" customHeight="true" outlineLevel="0" collapsed="false">
      <c r="A26" s="12" t="n">
        <v>15</v>
      </c>
      <c r="B26" s="18"/>
      <c r="C26" s="18"/>
      <c r="D26" s="18"/>
      <c r="E26" s="21"/>
      <c r="F26" s="21"/>
      <c r="G26" s="17"/>
      <c r="H26" s="17"/>
      <c r="I26" s="17"/>
      <c r="J26" s="22" t="str">
        <f aca="false">IF(OR(B26="",F26=""),"",IF(EDATE(F26,$J$5)&lt;$J$4,"À corriger","Conforme"))</f>
        <v/>
      </c>
      <c r="K26" s="17"/>
      <c r="L26" s="17"/>
      <c r="M26" s="23" t="str">
        <f aca="false">IF(B26="","",COUNTIF(G26:L26,"À corriger"))</f>
        <v/>
      </c>
      <c r="N26" s="22" t="str">
        <f aca="false">IF(B26="","",IF(SUMPRODUCT(--(G26:L26&lt;&gt;""))=0,"À contrôler",IF(M26&gt;0,IF(AND(P26&lt;&gt;"",P26&lt;$J$4),"En retard","À corriger"),IF(SUMPRODUCT(--(G26:L26&lt;&gt;""))&lt;6,"Contrôle incomplet","Conforme"))))</f>
        <v/>
      </c>
      <c r="O26" s="18"/>
      <c r="P26" s="21"/>
    </row>
    <row r="27" customFormat="false" ht="24" hidden="false" customHeight="true" outlineLevel="0" collapsed="false">
      <c r="A27" s="12" t="n">
        <v>16</v>
      </c>
      <c r="B27" s="18"/>
      <c r="C27" s="18"/>
      <c r="D27" s="18"/>
      <c r="E27" s="21"/>
      <c r="F27" s="21"/>
      <c r="G27" s="17"/>
      <c r="H27" s="17"/>
      <c r="I27" s="17"/>
      <c r="J27" s="22" t="str">
        <f aca="false">IF(OR(B27="",F27=""),"",IF(EDATE(F27,$J$5)&lt;$J$4,"À corriger","Conforme"))</f>
        <v/>
      </c>
      <c r="K27" s="17"/>
      <c r="L27" s="17"/>
      <c r="M27" s="23" t="str">
        <f aca="false">IF(B27="","",COUNTIF(G27:L27,"À corriger"))</f>
        <v/>
      </c>
      <c r="N27" s="22" t="str">
        <f aca="false">IF(B27="","",IF(SUMPRODUCT(--(G27:L27&lt;&gt;""))=0,"À contrôler",IF(M27&gt;0,IF(AND(P27&lt;&gt;"",P27&lt;$J$4),"En retard","À corriger"),IF(SUMPRODUCT(--(G27:L27&lt;&gt;""))&lt;6,"Contrôle incomplet","Conforme"))))</f>
        <v/>
      </c>
      <c r="O27" s="18"/>
      <c r="P27" s="21"/>
    </row>
    <row r="29" customFormat="false" ht="19.5" hidden="false" customHeight="true" outlineLevel="0" collapsed="false">
      <c r="A29" s="20" t="s">
        <v>106</v>
      </c>
      <c r="B29" s="20"/>
      <c r="C29" s="20"/>
      <c r="D29" s="20"/>
      <c r="E29" s="20"/>
      <c r="F29" s="20"/>
      <c r="G29" s="20"/>
      <c r="H29" s="20"/>
      <c r="I29" s="20"/>
      <c r="J29" s="20"/>
      <c r="K29" s="20"/>
      <c r="L29" s="20"/>
      <c r="M29" s="20"/>
      <c r="N29" s="20"/>
      <c r="O29" s="20"/>
      <c r="P29" s="20"/>
    </row>
    <row r="30" customFormat="false" ht="19.5" hidden="false" customHeight="true" outlineLevel="0" collapsed="false">
      <c r="A30" s="13" t="s">
        <v>107</v>
      </c>
      <c r="B30" s="13"/>
      <c r="C30" s="13"/>
      <c r="D30" s="13"/>
      <c r="E30" s="13"/>
      <c r="F30" s="13"/>
      <c r="G30" s="23" t="n">
        <f aca="false">COUNTIF(G12:G27,"Conforme")</f>
        <v>3</v>
      </c>
      <c r="H30" s="23" t="n">
        <f aca="false">COUNTIF(H12:H27,"Conforme")</f>
        <v>4</v>
      </c>
      <c r="I30" s="23" t="n">
        <f aca="false">COUNTIF(I12:I27,"Conforme")</f>
        <v>7</v>
      </c>
      <c r="J30" s="23" t="n">
        <f aca="false">COUNTIF(J12:J27,"Conforme")</f>
        <v>7</v>
      </c>
      <c r="K30" s="23" t="n">
        <f aca="false">COUNTIF(K12:K27,"Conforme")</f>
        <v>6</v>
      </c>
      <c r="L30" s="23" t="n">
        <f aca="false">COUNTIF(L12:L27,"Conforme")</f>
        <v>4</v>
      </c>
      <c r="M30" s="14"/>
      <c r="N30" s="14"/>
      <c r="O30" s="14"/>
      <c r="P30" s="14"/>
    </row>
    <row r="31" customFormat="false" ht="19.5" hidden="false" customHeight="true" outlineLevel="0" collapsed="false">
      <c r="A31" s="13" t="s">
        <v>108</v>
      </c>
      <c r="B31" s="13"/>
      <c r="C31" s="13"/>
      <c r="D31" s="13"/>
      <c r="E31" s="13"/>
      <c r="F31" s="13"/>
      <c r="G31" s="23" t="n">
        <f aca="false">COUNTIF(G12:G27,"À corriger")</f>
        <v>1</v>
      </c>
      <c r="H31" s="23" t="n">
        <f aca="false">COUNTIF(H12:H27,"À corriger")</f>
        <v>0</v>
      </c>
      <c r="I31" s="23" t="n">
        <f aca="false">COUNTIF(I12:I27,"À corriger")</f>
        <v>1</v>
      </c>
      <c r="J31" s="23" t="n">
        <f aca="false">COUNTIF(J12:J27,"À corriger")</f>
        <v>1</v>
      </c>
      <c r="K31" s="23" t="n">
        <f aca="false">COUNTIF(K12:K27,"À corriger")</f>
        <v>1</v>
      </c>
      <c r="L31" s="23" t="n">
        <f aca="false">COUNTIF(L12:L27,"À corriger")</f>
        <v>1</v>
      </c>
      <c r="M31" s="14"/>
      <c r="N31" s="14"/>
      <c r="O31" s="14"/>
      <c r="P31" s="14"/>
    </row>
    <row r="32" customFormat="false" ht="19.5" hidden="false" customHeight="true" outlineLevel="0" collapsed="false">
      <c r="A32" s="13" t="s">
        <v>109</v>
      </c>
      <c r="B32" s="13"/>
      <c r="C32" s="13"/>
      <c r="D32" s="13"/>
      <c r="E32" s="13"/>
      <c r="F32" s="13"/>
      <c r="G32" s="23" t="n">
        <f aca="false">COUNTIF(G12:G27,"Sans objet")</f>
        <v>5</v>
      </c>
      <c r="H32" s="23" t="n">
        <f aca="false">COUNTIF(H12:H27,"Sans objet")</f>
        <v>5</v>
      </c>
      <c r="I32" s="23" t="n">
        <f aca="false">COUNTIF(I12:I27,"Sans objet")</f>
        <v>0</v>
      </c>
      <c r="J32" s="23" t="n">
        <f aca="false">COUNTIF(J12:J27,"Sans objet")</f>
        <v>0</v>
      </c>
      <c r="K32" s="23" t="n">
        <f aca="false">COUNTIF(K12:K27,"Sans objet")</f>
        <v>1</v>
      </c>
      <c r="L32" s="23" t="n">
        <f aca="false">COUNTIF(L12:L27,"Sans objet")</f>
        <v>3</v>
      </c>
      <c r="M32" s="14"/>
      <c r="N32" s="14"/>
      <c r="O32" s="14"/>
      <c r="P32" s="14"/>
    </row>
    <row r="33" customFormat="false" ht="19.5" hidden="false" customHeight="true" outlineLevel="0" collapsed="false">
      <c r="A33" s="13" t="s">
        <v>110</v>
      </c>
      <c r="B33" s="13"/>
      <c r="C33" s="13"/>
      <c r="D33" s="13"/>
      <c r="E33" s="13"/>
      <c r="F33" s="13"/>
      <c r="G33" s="23" t="n">
        <f aca="false">COUNTA($B$12:$B$27)-COUNTIF(G12:G27,"Conforme")-COUNTIF(G12:G27,"À corriger")-COUNTIF(G12:G27,"Sans objet")</f>
        <v>1</v>
      </c>
      <c r="H33" s="23" t="n">
        <f aca="false">COUNTA($B$12:$B$27)-COUNTIF(H12:H27,"Conforme")-COUNTIF(H12:H27,"À corriger")-COUNTIF(H12:H27,"Sans objet")</f>
        <v>1</v>
      </c>
      <c r="I33" s="23" t="n">
        <f aca="false">COUNTA($B$12:$B$27)-COUNTIF(I12:I27,"Conforme")-COUNTIF(I12:I27,"À corriger")-COUNTIF(I12:I27,"Sans objet")</f>
        <v>2</v>
      </c>
      <c r="J33" s="23" t="n">
        <f aca="false">COUNTA($B$12:$B$27)-COUNTIF(J12:J27,"Conforme")-COUNTIF(J12:J27,"À corriger")-COUNTIF(J12:J27,"Sans objet")</f>
        <v>2</v>
      </c>
      <c r="K33" s="23" t="n">
        <f aca="false">COUNTA($B$12:$B$27)-COUNTIF(K12:K27,"Conforme")-COUNTIF(K12:K27,"À corriger")-COUNTIF(K12:K27,"Sans objet")</f>
        <v>2</v>
      </c>
      <c r="L33" s="23" t="n">
        <f aca="false">COUNTA($B$12:$B$27)-COUNTIF(L12:L27,"Conforme")-COUNTIF(L12:L27,"À corriger")-COUNTIF(L12:L27,"Sans objet")</f>
        <v>2</v>
      </c>
      <c r="M33" s="14"/>
      <c r="N33" s="14"/>
      <c r="O33" s="14"/>
      <c r="P33" s="14"/>
    </row>
    <row r="34" customFormat="false" ht="19.5" hidden="false" customHeight="true" outlineLevel="0" collapsed="false">
      <c r="A34" s="13" t="s">
        <v>111</v>
      </c>
      <c r="B34" s="13"/>
      <c r="C34" s="13"/>
      <c r="D34" s="13"/>
      <c r="E34" s="13"/>
      <c r="F34" s="13"/>
      <c r="G34" s="24" t="n">
        <f aca="false">IF(COUNTIF(G12:G27,"Conforme")+COUNTIF(G12:G27,"À corriger")=0,"",COUNTIF(G12:G27,"Conforme")/(COUNTIF(G12:G27,"Conforme")+COUNTIF(G12:G27,"À corriger")))</f>
        <v>0.75</v>
      </c>
      <c r="H34" s="24" t="n">
        <f aca="false">IF(COUNTIF(H12:H27,"Conforme")+COUNTIF(H12:H27,"À corriger")=0,"",COUNTIF(H12:H27,"Conforme")/(COUNTIF(H12:H27,"Conforme")+COUNTIF(H12:H27,"À corriger")))</f>
        <v>1</v>
      </c>
      <c r="I34" s="24" t="n">
        <f aca="false">IF(COUNTIF(I12:I27,"Conforme")+COUNTIF(I12:I27,"À corriger")=0,"",COUNTIF(I12:I27,"Conforme")/(COUNTIF(I12:I27,"Conforme")+COUNTIF(I12:I27,"À corriger")))</f>
        <v>0.875</v>
      </c>
      <c r="J34" s="24" t="n">
        <f aca="false">IF(COUNTIF(J12:J27,"Conforme")+COUNTIF(J12:J27,"À corriger")=0,"",COUNTIF(J12:J27,"Conforme")/(COUNTIF(J12:J27,"Conforme")+COUNTIF(J12:J27,"À corriger")))</f>
        <v>0.875</v>
      </c>
      <c r="K34" s="24" t="n">
        <f aca="false">IF(COUNTIF(K12:K27,"Conforme")+COUNTIF(K12:K27,"À corriger")=0,"",COUNTIF(K12:K27,"Conforme")/(COUNTIF(K12:K27,"Conforme")+COUNTIF(K12:K27,"À corriger")))</f>
        <v>0.857142857142857</v>
      </c>
      <c r="L34" s="24" t="n">
        <f aca="false">IF(COUNTIF(L12:L27,"Conforme")+COUNTIF(L12:L27,"À corriger")=0,"",COUNTIF(L12:L27,"Conforme")/(COUNTIF(L12:L27,"Conforme")+COUNTIF(L12:L27,"À corriger")))</f>
        <v>0.8</v>
      </c>
      <c r="M34" s="14"/>
      <c r="N34" s="14"/>
      <c r="O34" s="14"/>
      <c r="P34" s="14"/>
    </row>
  </sheetData>
  <mergeCells count="19">
    <mergeCell ref="A3:P3"/>
    <mergeCell ref="F4:I4"/>
    <mergeCell ref="J4:K4"/>
    <mergeCell ref="F5:I5"/>
    <mergeCell ref="J5:K5"/>
    <mergeCell ref="F6:I6"/>
    <mergeCell ref="J6:K6"/>
    <mergeCell ref="F7:K7"/>
    <mergeCell ref="A10:D10"/>
    <mergeCell ref="E10:F10"/>
    <mergeCell ref="G10:L10"/>
    <mergeCell ref="M10:N10"/>
    <mergeCell ref="O10:P10"/>
    <mergeCell ref="A29:P29"/>
    <mergeCell ref="A30:F30"/>
    <mergeCell ref="A31:F31"/>
    <mergeCell ref="A32:F32"/>
    <mergeCell ref="A33:F33"/>
    <mergeCell ref="A34:F34"/>
  </mergeCells>
  <conditionalFormatting sqref="G12:L27">
    <cfRule type="expression" priority="2" aboveAverage="0" equalAverage="0" bottom="0" percent="0" rank="0" text="" dxfId="0">
      <formula>G12="Conforme"</formula>
    </cfRule>
    <cfRule type="expression" priority="3" aboveAverage="0" equalAverage="0" bottom="0" percent="0" rank="0" text="" dxfId="1">
      <formula>G12="À corriger"</formula>
    </cfRule>
    <cfRule type="expression" priority="4" aboveAverage="0" equalAverage="0" bottom="0" percent="0" rank="0" text="" dxfId="2">
      <formula>G12="Sans objet"</formula>
    </cfRule>
  </conditionalFormatting>
  <conditionalFormatting sqref="N12:N27">
    <cfRule type="expression" priority="5" aboveAverage="0" equalAverage="0" bottom="0" percent="0" rank="0" text="" dxfId="3">
      <formula>$N12="Conforme"</formula>
    </cfRule>
    <cfRule type="expression" priority="6" aboveAverage="0" equalAverage="0" bottom="0" percent="0" rank="0" text="" dxfId="4">
      <formula>$N12="À corriger"</formula>
    </cfRule>
    <cfRule type="expression" priority="7" aboveAverage="0" equalAverage="0" bottom="0" percent="0" rank="0" text="" dxfId="1">
      <formula>$N12="En retard"</formula>
    </cfRule>
    <cfRule type="expression" priority="8" aboveAverage="0" equalAverage="0" bottom="0" percent="0" rank="0" text="" dxfId="5">
      <formula>OR($N12="À contrôler",$N12="Contrôle incomplet")</formula>
    </cfRule>
  </conditionalFormatting>
  <conditionalFormatting sqref="O12:P27">
    <cfRule type="expression" priority="9" aboveAverage="0" equalAverage="0" bottom="0" percent="0" rank="0" text="" dxfId="6">
      <formula>AND($M12&lt;&gt;"",$M12&gt;0,O12="")</formula>
    </cfRule>
  </conditionalFormatting>
  <dataValidations count="4">
    <dataValidation allowBlank="true" error="Saisissez un nombre de mois entre 1 et 60." errorStyle="stop" errorTitle="Valeur attendue" operator="between" showDropDown="false" showErrorMessage="true" showInputMessage="false" sqref="J5" type="whole">
      <formula1>1</formula1>
      <formula2>60</formula2>
    </dataValidation>
    <dataValidation allowBlank="true" error="Saisissez une date au format jj/mm/aaaa." errorStyle="stop" errorTitle="Date attendue" operator="greaterThan" showDropDown="false" showErrorMessage="true" showInputMessage="false" sqref="E12:F27 P12:P27" type="date">
      <formula1>36526</formula1>
      <formula2>0</formula2>
    </dataValidation>
    <dataValidation allowBlank="true" errorStyle="stop" operator="between" showDropDown="false" showErrorMessage="false" showInputMessage="false" sqref="G12:I27" type="list">
      <formula1>Listes!$A$4:$A$6</formula1>
      <formula2>0</formula2>
    </dataValidation>
    <dataValidation allowBlank="true" errorStyle="stop" operator="between" showDropDown="false" showErrorMessage="false" showInputMessage="false" sqref="K12:L27" type="list">
      <formula1>Listes!$A$4:$A$6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B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s>
  <sheetData>
    <row r="1" customFormat="false" ht="21.75" hidden="false" customHeight="true" outlineLevel="0" collapsed="false">
      <c r="A1" s="1" t="s">
        <v>134</v>
      </c>
      <c r="B1" s="2"/>
    </row>
    <row r="2" customFormat="false" ht="15" hidden="false" customHeight="false" outlineLevel="0" collapsed="false">
      <c r="A2" s="25" t="s">
        <v>135</v>
      </c>
    </row>
    <row r="3" customFormat="false" ht="15" hidden="false" customHeight="false" outlineLevel="0" collapsed="false">
      <c r="A3" s="11" t="s">
        <v>136</v>
      </c>
    </row>
    <row r="4" customFormat="false" ht="15" hidden="false" customHeight="false" outlineLevel="0" collapsed="false">
      <c r="A4" s="18" t="s">
        <v>117</v>
      </c>
    </row>
    <row r="5" customFormat="false" ht="15" hidden="false" customHeight="false" outlineLevel="0" collapsed="false">
      <c r="A5" s="18" t="s">
        <v>108</v>
      </c>
    </row>
    <row r="6" customFormat="false" ht="15" hidden="false" customHeight="false" outlineLevel="0" collapsed="false">
      <c r="A6" s="18" t="s">
        <v>109</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2026-10-22T10:41:07Z</dcterms:created>
  <dc:creator>K-li-T</dc:creator>
  <dc:description/>
  <dc:language>en-US</dc:language>
  <cp:lastModifiedBy/>
  <dcterms:modified xsi:type="dcterms:W3CDTF">2026-10-22T10:41:08Z</dcterms:modified>
  <cp:revision>0</cp:revision>
  <dc:subject/>
  <dc:title>controle-mentions-qualiopi-supports.xlsx</dc:title>
</cp:coreProperties>
</file>

<file path=docProps/custom.xml><?xml version="1.0" encoding="utf-8"?>
<Properties xmlns="http://schemas.openxmlformats.org/officeDocument/2006/custom-properties" xmlns:vt="http://schemas.openxmlformats.org/officeDocument/2006/docPropsVTypes"/>
</file>